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R:\DevTer\2 - Missions\Pléneuf-Val-André_DSP golf_E2301639\5 - Phase 3 - contractualisation\2. DCE\DCE v. finalisé\"/>
    </mc:Choice>
  </mc:AlternateContent>
  <xr:revisionPtr revIDLastSave="0" documentId="13_ncr:1_{3A3118C0-70F6-43D5-91BD-9E78071F9052}" xr6:coauthVersionLast="47" xr6:coauthVersionMax="47" xr10:uidLastSave="{00000000-0000-0000-0000-000000000000}"/>
  <bookViews>
    <workbookView xWindow="-28920" yWindow="-5025" windowWidth="29040" windowHeight="15720" tabRatio="719" firstSheet="1" activeTab="5" xr2:uid="{00000000-000D-0000-FFFF-FFFF00000000}"/>
  </bookViews>
  <sheets>
    <sheet name="Instructions" sheetId="40" r:id="rId1"/>
    <sheet name="Société dédiée" sheetId="26" r:id="rId2"/>
    <sheet name="Biens acquis concessionnaire" sheetId="13" r:id="rId3"/>
    <sheet name="Travaux et financement" sheetId="42" r:id="rId4"/>
    <sheet name="Moyens humains" sheetId="43" r:id="rId5"/>
    <sheet name="Fréquentations et recettes" sheetId="44" r:id="rId6"/>
    <sheet name="Charges" sheetId="39" r:id="rId7"/>
    <sheet name="Grille tarifaire" sheetId="27" r:id="rId8"/>
    <sheet name="P3 - GER" sheetId="21" r:id="rId9"/>
  </sheets>
  <externalReferences>
    <externalReference r:id="rId10"/>
    <externalReference r:id="rId11"/>
    <externalReference r:id="rId12"/>
    <externalReference r:id="rId13"/>
    <externalReference r:id="rId14"/>
    <externalReference r:id="rId15"/>
    <externalReference r:id="rId16"/>
  </externalReferences>
  <definedNames>
    <definedName name="_12Interest_3" localSheetId="5">IF(#REF!&lt;&gt;"",#REF!*'Fréquentations et recettes'!_36Periodic_rate_3,"")</definedName>
    <definedName name="_12Interest_3" localSheetId="4">IF(#REF!&lt;&gt;"",#REF!*'Moyens humains'!_36Periodic_rate_3,"")</definedName>
    <definedName name="_12Interest_3">IF(#REF!&lt;&gt;"",#REF!*_36Periodic_rate_3,"")</definedName>
    <definedName name="_16payment.Num_1" localSheetId="5">IF(OR(#REF!="",#REF!='Fréquentations et recettes'!_64Total_payments_1),"",#REF!+1)</definedName>
    <definedName name="_16payment.Num_1" localSheetId="4">IF(OR(#REF!="",#REF!='Moyens humains'!_64Total_payments_1),"",#REF!+1)</definedName>
    <definedName name="_16payment.Num_1">IF(OR(#REF!="",#REF!=_64Total_payments_1),"",#REF!+1)</definedName>
    <definedName name="_20payment.Num_2" localSheetId="5">IF(OR(#REF!="",#REF!='Fréquentations et recettes'!_68Total_payments_2),"",#REF!+1)</definedName>
    <definedName name="_20payment.Num_2" localSheetId="4">IF(OR(#REF!="",#REF!='Moyens humains'!_68Total_payments_2),"",#REF!+1)</definedName>
    <definedName name="_20payment.Num_2">IF(OR(#REF!="",#REF!=_68Total_payments_2),"",#REF!+1)</definedName>
    <definedName name="_24payment.Num_3" localSheetId="5">IF(OR(#REF!="",#REF!='Fréquentations et recettes'!_72Total_payments_3),"",#REF!+1)</definedName>
    <definedName name="_24payment.Num_3" localSheetId="4">IF(OR(#REF!="",#REF!='Moyens humains'!_72Total_payments_3),"",#REF!+1)</definedName>
    <definedName name="_24payment.Num_3">IF(OR(#REF!="",#REF!=_72Total_payments_3),"",#REF!+1)</definedName>
    <definedName name="_26Periodic_rate_1" localSheetId="5">Annual_interest_rate/Payments_per_year</definedName>
    <definedName name="_26Periodic_rate_1" localSheetId="4">Annual_interest_rate/Payments_per_year</definedName>
    <definedName name="_26Periodic_rate_1">Annual_interest_rate/Payments_per_year</definedName>
    <definedName name="_27Periodic_rate_1" localSheetId="5">Annual_interest_rate/Payments_per_year</definedName>
    <definedName name="_27Periodic_rate_1" localSheetId="4">Annual_interest_rate/Payments_per_year</definedName>
    <definedName name="_27Periodic_rate_1">Annual_interest_rate/Payments_per_year</definedName>
    <definedName name="_28Periodic_rate_1" localSheetId="5">Annual_interest_rate/Payments_per_year</definedName>
    <definedName name="_28Periodic_rate_1" localSheetId="4">Annual_interest_rate/Payments_per_year</definedName>
    <definedName name="_28Periodic_rate_1">Annual_interest_rate/Payments_per_year</definedName>
    <definedName name="_30Periodic_rate_2" localSheetId="5">Annual_interest_rate/Payments_per_year</definedName>
    <definedName name="_30Periodic_rate_2" localSheetId="4">Annual_interest_rate/Payments_per_year</definedName>
    <definedName name="_30Periodic_rate_2">Annual_interest_rate/Payments_per_year</definedName>
    <definedName name="_31Periodic_rate_2" localSheetId="5">Annual_interest_rate/Payments_per_year</definedName>
    <definedName name="_31Periodic_rate_2" localSheetId="4">Annual_interest_rate/Payments_per_year</definedName>
    <definedName name="_31Periodic_rate_2">Annual_interest_rate/Payments_per_year</definedName>
    <definedName name="_32Periodic_rate_2" localSheetId="5">Annual_interest_rate/Payments_per_year</definedName>
    <definedName name="_32Periodic_rate_2" localSheetId="4">Annual_interest_rate/Payments_per_year</definedName>
    <definedName name="_32Periodic_rate_2">Annual_interest_rate/Payments_per_year</definedName>
    <definedName name="_36Periodic_rate_3" localSheetId="5">Annual_interest_rate/Payments_per_year</definedName>
    <definedName name="_36Periodic_rate_3" localSheetId="4">Annual_interest_rate/Payments_per_year</definedName>
    <definedName name="_36Periodic_rate_3">Annual_interest_rate/Payments_per_year</definedName>
    <definedName name="_40Principal_1" localSheetId="5">IF(#REF!&lt;&gt;"",MIN(#REF!,Pmt_to_use-#REF!),"")</definedName>
    <definedName name="_40Principal_1" localSheetId="4">IF(#REF!&lt;&gt;"",MIN(#REF!,Pmt_to_use-#REF!),"")</definedName>
    <definedName name="_40Principal_1">IF(#REF!&lt;&gt;"",MIN(#REF!,Pmt_to_use-#REF!),"")</definedName>
    <definedName name="_44Principal_2" localSheetId="5">IF(#REF!&lt;&gt;"",MIN(#REF!,Pmt_to_use-#REF!),"")</definedName>
    <definedName name="_44Principal_2" localSheetId="4">IF(#REF!&lt;&gt;"",MIN(#REF!,Pmt_to_use-#REF!),"")</definedName>
    <definedName name="_44Principal_2">IF(#REF!&lt;&gt;"",MIN(#REF!,Pmt_to_use-#REF!),"")</definedName>
    <definedName name="_48Principal_3" localSheetId="5">IF(#REF!&lt;&gt;"",MIN(#REF!,Pmt_to_use-#REF!),"")</definedName>
    <definedName name="_48Principal_3" localSheetId="4">IF(#REF!&lt;&gt;"",MIN(#REF!,Pmt_to_use-#REF!),"")</definedName>
    <definedName name="_48Principal_3">IF(#REF!&lt;&gt;"",MIN(#REF!,Pmt_to_use-#REF!),"")</definedName>
    <definedName name="_4Interest_1" localSheetId="5">IF(#REF!&lt;&gt;"",#REF!*'Fréquentations et recettes'!_28Periodic_rate_1,"")</definedName>
    <definedName name="_4Interest_1" localSheetId="4">IF(#REF!&lt;&gt;"",#REF!*'Moyens humains'!_28Periodic_rate_1,"")</definedName>
    <definedName name="_4Interest_1">IF(#REF!&lt;&gt;"",#REF!*_28Periodic_rate_1,"")</definedName>
    <definedName name="_52Show.Date_1" localSheetId="5">IF(#REF!&lt;&gt;"",DATE(YEAR(First_payment_due),MONTH(First_payment_due)+(#REF!-1)*12/Payments_per_year,DAY(First_payment_due)),"")</definedName>
    <definedName name="_52Show.Date_1" localSheetId="4">IF(#REF!&lt;&gt;"",DATE(YEAR(First_payment_due),MONTH(First_payment_due)+(#REF!-1)*12/Payments_per_year,DAY(First_payment_due)),"")</definedName>
    <definedName name="_52Show.Date_1">IF(#REF!&lt;&gt;"",DATE(YEAR(First_payment_due),MONTH(First_payment_due)+(#REF!-1)*12/Payments_per_year,DAY(First_payment_due)),"")</definedName>
    <definedName name="_56Show.Date_2" localSheetId="5">IF(#REF!&lt;&gt;"",DATE(YEAR(First_payment_due),MONTH(First_payment_due)+(#REF!-1)*12/Payments_per_year,DAY(First_payment_due)),"")</definedName>
    <definedName name="_56Show.Date_2" localSheetId="4">IF(#REF!&lt;&gt;"",DATE(YEAR(First_payment_due),MONTH(First_payment_due)+(#REF!-1)*12/Payments_per_year,DAY(First_payment_due)),"")</definedName>
    <definedName name="_56Show.Date_2">IF(#REF!&lt;&gt;"",DATE(YEAR(First_payment_due),MONTH(First_payment_due)+(#REF!-1)*12/Payments_per_year,DAY(First_payment_due)),"")</definedName>
    <definedName name="_60Show.Date_3" localSheetId="5">IF(#REF!&lt;&gt;"",DATE(YEAR(First_payment_due),MONTH(First_payment_due)+(#REF!-1)*12/Payments_per_year,DAY(First_payment_due)),"")</definedName>
    <definedName name="_60Show.Date_3" localSheetId="4">IF(#REF!&lt;&gt;"",DATE(YEAR(First_payment_due),MONTH(First_payment_due)+(#REF!-1)*12/Payments_per_year,DAY(First_payment_due)),"")</definedName>
    <definedName name="_60Show.Date_3">IF(#REF!&lt;&gt;"",DATE(YEAR(First_payment_due),MONTH(First_payment_due)+(#REF!-1)*12/Payments_per_year,DAY(First_payment_due)),"")</definedName>
    <definedName name="_64Total_payments_1" localSheetId="5">Payments_per_year*Term_in_years</definedName>
    <definedName name="_64Total_payments_1" localSheetId="4">Payments_per_year*Term_in_years</definedName>
    <definedName name="_64Total_payments_1">Payments_per_year*Term_in_years</definedName>
    <definedName name="_68Total_payments_2" localSheetId="5">Payments_per_year*Term_in_years</definedName>
    <definedName name="_68Total_payments_2" localSheetId="4">Payments_per_year*Term_in_years</definedName>
    <definedName name="_68Total_payments_2">Payments_per_year*Term_in_years</definedName>
    <definedName name="_72Total_payments_3" localSheetId="5">Payments_per_year*Term_in_years</definedName>
    <definedName name="_72Total_payments_3" localSheetId="4">Payments_per_year*Term_in_years</definedName>
    <definedName name="_72Total_payments_3">Payments_per_year*Term_in_years</definedName>
    <definedName name="_76xxxx_1" localSheetId="5">IF(#REF!&lt;&gt;"",MIN(#REF!,Pmt_to_use-#REF!),"")</definedName>
    <definedName name="_76xxxx_1" localSheetId="4">IF(#REF!&lt;&gt;"",MIN(#REF!,Pmt_to_use-#REF!),"")</definedName>
    <definedName name="_76xxxx_1">IF(#REF!&lt;&gt;"",MIN(#REF!,Pmt_to_use-#REF!),"")</definedName>
    <definedName name="_80XXXXX_1" localSheetId="5">Annual_interest_rate/Payments_per_year</definedName>
    <definedName name="_80XXXXX_1" localSheetId="4">Annual_interest_rate/Payments_per_year</definedName>
    <definedName name="_80XXXXX_1">Annual_interest_rate/Payments_per_year</definedName>
    <definedName name="_8Interest_2" localSheetId="5">IF(#REF!&lt;&gt;"",#REF!*'Fréquentations et recettes'!_32Periodic_rate_2,"")</definedName>
    <definedName name="_8Interest_2" localSheetId="4">IF(#REF!&lt;&gt;"",#REF!*'Moyens humains'!_32Periodic_rate_2,"")</definedName>
    <definedName name="_8Interest_2">IF(#REF!&lt;&gt;"",#REF!*_32Periodic_rate_2,"")</definedName>
    <definedName name="_bdc01">#REF!</definedName>
    <definedName name="_bdc02">#REF!</definedName>
    <definedName name="_Key1" hidden="1">#REF!</definedName>
    <definedName name="_LM01">#REF!</definedName>
    <definedName name="_LT2">#REF!</definedName>
    <definedName name="_OAT10">#REF!</definedName>
    <definedName name="_OAT15">#REF!</definedName>
    <definedName name="_OAT20">#REF!</definedName>
    <definedName name="_Order1" hidden="1">255</definedName>
    <definedName name="_SOC2">#REF!</definedName>
    <definedName name="_tm17">#REF!</definedName>
    <definedName name="_TVA1">#REF!</definedName>
    <definedName name="_TVA2">#REF!</definedName>
    <definedName name="_VR1">[1]Parametres!#REF!</definedName>
    <definedName name="_VR2">[1]Parametres!#REF!</definedName>
    <definedName name="ACFRI">#REF!</definedName>
    <definedName name="ACIAL1">#REF!</definedName>
    <definedName name="ACIAL2">#REF!</definedName>
    <definedName name="ACIAL3">#REF!</definedName>
    <definedName name="ACPO">#REF!</definedName>
    <definedName name="AIRC">#REF!</definedName>
    <definedName name="ALLIB">#REF!</definedName>
    <definedName name="alpha">'[1]A.8 - RECAP COUT FONCT.'!#REF!</definedName>
    <definedName name="ALPHA2">#REF!</definedName>
    <definedName name="AMBASSADE">#REF!</definedName>
    <definedName name="année1">'[1]Dates Traitement'!$C$87</definedName>
    <definedName name="annéebase">'[1]Paramètres Généraux'!$B$8</definedName>
    <definedName name="Annual_interest_rate">[2]Investissements!$C$16</definedName>
    <definedName name="ARRO">#REF!</definedName>
    <definedName name="ATA">#REF!</definedName>
    <definedName name="Beg.Bal">IF([2]Investissements!XFC1&lt;&gt;"",[2]Investissements!D1048576,"")</definedName>
    <definedName name="BIAC">#REF!</definedName>
    <definedName name="BLANCO1">#REF!</definedName>
    <definedName name="BLANCO2">#REF!</definedName>
    <definedName name="BLANCO3">#REF!</definedName>
    <definedName name="BLANCO4">#REF!</definedName>
    <definedName name="BLANCO5">#REF!</definedName>
    <definedName name="BLANCO6">#REF!</definedName>
    <definedName name="BMF">#REF!</definedName>
    <definedName name="BONNET">#REF!</definedName>
    <definedName name="BOURGEAT">#REF!</definedName>
    <definedName name="BOVIDA">#REF!</definedName>
    <definedName name="BRAVILOR">#REF!</definedName>
    <definedName name="BTR">#REF!</definedName>
    <definedName name="C_ASA">#REF!</definedName>
    <definedName name="C_Ent">[3]Coef!$C$8</definedName>
    <definedName name="C_Imp">#REF!</definedName>
    <definedName name="C_Pmo">#REF!</definedName>
    <definedName name="CADDIE">#REF!</definedName>
    <definedName name="Calculated_payment">#REF!</definedName>
    <definedName name="CALOR">#REF!</definedName>
    <definedName name="Candidats">#REF!</definedName>
    <definedName name="CANDIDATS2">#REF!</definedName>
    <definedName name="CFI">#REF!</definedName>
    <definedName name="Ch_Pat">[3]Coef!$C$16</definedName>
    <definedName name="COD">#REF!</definedName>
    <definedName name="CodeGestion">#REF!</definedName>
    <definedName name="CoefCHSal">#REF!</definedName>
    <definedName name="coeff">#REF!</definedName>
    <definedName name="coeff11">#REF!</definedName>
    <definedName name="coeff12">#REF!</definedName>
    <definedName name="coeff2">#REF!</definedName>
    <definedName name="coeff3">#REF!</definedName>
    <definedName name="coeff4">#REF!</definedName>
    <definedName name="coeff5">#REF!</definedName>
    <definedName name="coeff6">#REF!</definedName>
    <definedName name="COMENDA">#REF!</definedName>
    <definedName name="CONFOREL">#REF!</definedName>
    <definedName name="CONVOTHERM">#REF!</definedName>
    <definedName name="Cum.Interest">IF([2]Investissements!XEY1&lt;&gt;"",[2]Investissements!A1048576+[2]Investissements!XFB1,"")</definedName>
    <definedName name="D_Entrée">[4]Tarifs!$B$23</definedName>
    <definedName name="D_Ouv">[3]Coef!$C$13</definedName>
    <definedName name="DAD">#REF!</definedName>
    <definedName name="DARTY">#REF!</definedName>
    <definedName name="Date">'[5]PAGE DE GARDE'!$B$19</definedName>
    <definedName name="dated">#REF!</definedName>
    <definedName name="dddd" localSheetId="5">IF(#REF!&lt;&gt;"",#REF!*'Fréquentations et recettes'!Periodic_rate,"")</definedName>
    <definedName name="dddd" localSheetId="4">IF(#REF!&lt;&gt;"",#REF!*'Moyens humains'!Periodic_rate,"")</definedName>
    <definedName name="dddd">IF(#REF!&lt;&gt;"",#REF!*[0]!Periodic_rate,"")</definedName>
    <definedName name="delai">'[6]1. Hypgén'!$E$141</definedName>
    <definedName name="Dimf">#REF!</definedName>
    <definedName name="DITO">#REF!</definedName>
    <definedName name="Durée">'[1]Paramètres Généraux'!$B$79</definedName>
    <definedName name="ECP">#REF!</definedName>
    <definedName name="EF">#REF!</definedName>
    <definedName name="Ending.Balance">IF([2]Investissements!XEZ1&lt;&gt;"",[2]Investissements!XFB1-[2]Investissements!XFD1,"")</definedName>
    <definedName name="Entered_payment">#REF!</definedName>
    <definedName name="EONIA">#REF!</definedName>
    <definedName name="EPCI">[1]Hypothèses!$E$6</definedName>
    <definedName name="EURIBOR1M">#REF!</definedName>
    <definedName name="Euro">#REF!</definedName>
    <definedName name="EUROCAVE">#REF!</definedName>
    <definedName name="EUROCOLD">#REF!</definedName>
    <definedName name="EUROFOURS">#REF!</definedName>
    <definedName name="EUROGRILL">#REF!</definedName>
    <definedName name="F_Pro">[3]Coef!$C$4</definedName>
    <definedName name="First_payment_due">[2]Investissements!$C$19</definedName>
    <definedName name="First_payment_no">#REF!</definedName>
    <definedName name="FOSTER">#REF!</definedName>
    <definedName name="FPE">#REF!</definedName>
    <definedName name="FRIELECTRIC">#REF!</definedName>
    <definedName name="FRIGINOX">#REF!</definedName>
    <definedName name="FRIMA">#REF!</definedName>
    <definedName name="GARLAND">#REF!</definedName>
    <definedName name="gestion">[1]Hypothèses!$E$118</definedName>
    <definedName name="GUDIN">#REF!</definedName>
    <definedName name="GUILBERT">#REF!</definedName>
    <definedName name="GUYON">#REF!</definedName>
    <definedName name="HACKMAN">#REF!</definedName>
    <definedName name="HMI">#REF!</definedName>
    <definedName name="HOBART">#REF!</definedName>
    <definedName name="HUPFER">#REF!</definedName>
    <definedName name="I_Con">[3]Coef!$C$6</definedName>
    <definedName name="I_Soc">[3]Coef!$C$10</definedName>
    <definedName name="II">#REF!</definedName>
    <definedName name="_xlnm.Print_Titles" localSheetId="5">'Fréquentations et recettes'!$A:$A</definedName>
    <definedName name="Interest" localSheetId="5">IF([2]Investissements!XFB1&lt;&gt;"",[2]Investissements!XFD1*'Fréquentations et recettes'!Periodic_rate,"")</definedName>
    <definedName name="Interest" localSheetId="4">IF([2]Investissements!XFB1&lt;&gt;"",[2]Investissements!XFD1*'Moyens humains'!Periodic_rate,"")</definedName>
    <definedName name="Interest">IF([2]Investissements!XFB1&lt;&gt;"",[2]Investissements!XFD1*Periodic_rate,"")</definedName>
    <definedName name="ISECO">#REF!</definedName>
    <definedName name="jh">#REF!</definedName>
    <definedName name="KELSEN">#REF!</definedName>
    <definedName name="KRAMPOUZ">#REF!</definedName>
    <definedName name="KRONEN">#REF!</definedName>
    <definedName name="LESOU">#REF!</definedName>
    <definedName name="Loan_amount">#REF!</definedName>
    <definedName name="LT">#REF!</definedName>
    <definedName name="LUX">#REF!</definedName>
    <definedName name="Manutan">#REF!</definedName>
    <definedName name="MAREM">#REF!</definedName>
    <definedName name="MATIK">#REF!</definedName>
    <definedName name="MCA">#REF!</definedName>
    <definedName name="MEIKO">#REF!</definedName>
    <definedName name="METO">#REF!</definedName>
    <definedName name="METTL">#REF!</definedName>
    <definedName name="METTL2">#REF!</definedName>
    <definedName name="mois">'[6]1. Hypgén'!$A$299:$L$300</definedName>
    <definedName name="mois1">#REF!</definedName>
    <definedName name="mois3">'[1]1. Hypgén'!#REF!</definedName>
    <definedName name="MORICE">#REF!</definedName>
    <definedName name="MS_Cha">[3]Personnel!$L$20</definedName>
    <definedName name="MS_Hch">[3]Personnel!$D$24</definedName>
    <definedName name="MULTIVAC">#REF!</definedName>
    <definedName name="N_Mensualité">[4]Produits!$N$20</definedName>
    <definedName name="NEOSERVICE1">#REF!</definedName>
    <definedName name="NEOSERVICE2">#REF!</definedName>
    <definedName name="NEWLIGHT">#REF!</definedName>
    <definedName name="NILFISK">#REF!</definedName>
    <definedName name="Nom">'[5]PAGE DE GARDE'!$B$17</definedName>
    <definedName name="NUTRI">#REF!</definedName>
    <definedName name="O_Rga">[3]Coef!$C$7</definedName>
    <definedName name="P_Détente">[4]Tarifs!$B$24</definedName>
    <definedName name="P_Forme">[4]Tarifs!$B$25</definedName>
    <definedName name="P_Sal">[3]Coef!$C$11</definedName>
    <definedName name="P_Santé">[4]Tarifs!$B$26</definedName>
    <definedName name="P_Sophia">[4]Tarifs!$B$27</definedName>
    <definedName name="PANIMATIC">#REF!</definedName>
    <definedName name="payment.Num" localSheetId="5">IF(OR([2]Investissements!A1048576="",[2]Investissements!A1048576='Fréquentations et recettes'!Total_payments),"",[2]Investissements!A1048576+1)</definedName>
    <definedName name="payment.Num" localSheetId="4">IF(OR([2]Investissements!A1048576="",[2]Investissements!A1048576='Moyens humains'!Total_payments),"",[2]Investissements!A1048576+1)</definedName>
    <definedName name="payment.Num">IF(OR([2]Investissements!A1048576="",[2]Investissements!A1048576=Total_payments),"",[2]Investissements!A1048576+1)</definedName>
    <definedName name="Payments_per_year">[2]Investissements!$C$18</definedName>
    <definedName name="Periodic_rate" localSheetId="5">Annual_interest_rate/Payments_per_year</definedName>
    <definedName name="Periodic_rate" localSheetId="4">Annual_interest_rate/Payments_per_year</definedName>
    <definedName name="Periodic_rate">Annual_interest_rate/Payments_per_year</definedName>
    <definedName name="Pmt_to_use">[2]Investissements!$C$24</definedName>
    <definedName name="poseht1">#REF!</definedName>
    <definedName name="poseht1E">#REF!</definedName>
    <definedName name="poseht2">#REF!</definedName>
    <definedName name="poseht2E">#REF!</definedName>
    <definedName name="PPose1">#REF!</definedName>
    <definedName name="PPose2">#REF!</definedName>
    <definedName name="PR_Gpt">[3]Produits!$G$52</definedName>
    <definedName name="PR_Ht" comment="Produits TTC">[3]Produits!$G$101</definedName>
    <definedName name="PR_Ttc">[3]Produits!$G$99</definedName>
    <definedName name="Préfi">'[1]Paramètres Généraux'!$B$50</definedName>
    <definedName name="PRIMUS1">#REF!</definedName>
    <definedName name="PRIMUS2">#REF!</definedName>
    <definedName name="PRIMUS3">#REF!</definedName>
    <definedName name="Principal" localSheetId="5">IF([2]Investissements!XFA1&lt;&gt;"",MIN([2]Investissements!XFC1,Pmt_to_use-[2]Investissements!XFD1),"")</definedName>
    <definedName name="Principal" localSheetId="4">IF([2]Investissements!XFA1&lt;&gt;"",MIN([2]Investissements!XFC1,Pmt_to_use-[2]Investissements!XFD1),"")</definedName>
    <definedName name="Principal">IF([2]Investissements!XFA1&lt;&gt;"",MIN([2]Investissements!XFC1,Pmt_to_use-[2]Investissements!XFD1),"")</definedName>
    <definedName name="profil1">#REF!</definedName>
    <definedName name="profil2">#REF!</definedName>
    <definedName name="prog">#REF!</definedName>
    <definedName name="R_Civ">[3]Coef!$C$12</definedName>
    <definedName name="R_sources_globales">#REF!</definedName>
    <definedName name="RIEBER">#REF!</definedName>
    <definedName name="ROBOT">#REF!</definedName>
    <definedName name="ROSIERES">#REF!</definedName>
    <definedName name="ROTISOL">#REF!</definedName>
    <definedName name="ROTISOL2">#REF!</definedName>
    <definedName name="ROTISOL3">#REF!</definedName>
    <definedName name="RUBBENS">#REF!</definedName>
    <definedName name="S_Ace">[3]Coef!$C$9</definedName>
    <definedName name="SANTOS">#REF!</definedName>
    <definedName name="SCAL">#REF!</definedName>
    <definedName name="SCHAERER">#REF!</definedName>
    <definedName name="SCODIF">#REF!</definedName>
    <definedName name="Sec">#REF!</definedName>
    <definedName name="SEDA">#REF!</definedName>
    <definedName name="SEIP">#REF!</definedName>
    <definedName name="SFERE">#REF!</definedName>
    <definedName name="Show.Date" localSheetId="5">IF([2]Investissements!XFD1&lt;&gt;"",DATE(YEAR(First_payment_due),MONTH(First_payment_due)+([2]Investissements!XFD1-1)*12/Payments_per_year,DAY(First_payment_due)),"")</definedName>
    <definedName name="Show.Date" localSheetId="4">IF([2]Investissements!XFD1&lt;&gt;"",DATE(YEAR(First_payment_due),MONTH(First_payment_due)+([2]Investissements!XFD1-1)*12/Payments_per_year,DAY(First_payment_due)),"")</definedName>
    <definedName name="Show.Date">IF([2]Investissements!XFD1&lt;&gt;"",DATE(YEAR(First_payment_due),MONTH(First_payment_due)+([2]Investissements!XFD1-1)*12/Payments_per_year,DAY(First_payment_due)),"")</definedName>
    <definedName name="SIFEC">#REF!</definedName>
    <definedName name="SIFEC1">#REF!</definedName>
    <definedName name="SOC">#REF!</definedName>
    <definedName name="SOFRACA">#REF!</definedName>
    <definedName name="SOMAF">#REF!</definedName>
    <definedName name="STERI">#REF!</definedName>
    <definedName name="Suba">#REF!</definedName>
    <definedName name="T_App">[3]Coef!$C$3</definedName>
    <definedName name="T4M">#REF!</definedName>
    <definedName name="Table_beg_bal">#REF!</definedName>
    <definedName name="Table_prior_interest">#REF!</definedName>
    <definedName name="Taux">'[1]Paramètres Généraux'!$B$83</definedName>
    <definedName name="taux17">#REF!</definedName>
    <definedName name="tauxFP">#REF!</definedName>
    <definedName name="TEMP">#REF!</definedName>
    <definedName name="Term_in_years">[2]Investissements!$C$17</definedName>
    <definedName name="titre">#REF!</definedName>
    <definedName name="titre2">#REF!</definedName>
    <definedName name="tm">#REF!</definedName>
    <definedName name="Total_payments" localSheetId="5">Payments_per_year*Term_in_years</definedName>
    <definedName name="Total_payments" localSheetId="4">Payments_per_year*Term_in_years</definedName>
    <definedName name="Total_payments">Payments_per_year*Term_in_years</definedName>
    <definedName name="total0101">#REF!</definedName>
    <definedName name="total0101a">#REF!</definedName>
    <definedName name="total0102">#REF!</definedName>
    <definedName name="total0103">#REF!</definedName>
    <definedName name="total01041">#REF!</definedName>
    <definedName name="total01042">#REF!</definedName>
    <definedName name="total0105">#REF!</definedName>
    <definedName name="total0106">#REF!</definedName>
    <definedName name="total0107">#REF!</definedName>
    <definedName name="total0108">#REF!</definedName>
    <definedName name="total0109">#REF!</definedName>
    <definedName name="total0110">#REF!</definedName>
    <definedName name="total0111">#REF!</definedName>
    <definedName name="total0112">#REF!</definedName>
    <definedName name="total0113">#REF!</definedName>
    <definedName name="total0114">#REF!</definedName>
    <definedName name="total0115">#REF!</definedName>
    <definedName name="total0117">#REF!</definedName>
    <definedName name="total0118">#REF!</definedName>
    <definedName name="total0201">#REF!</definedName>
    <definedName name="total0202">#REF!</definedName>
    <definedName name="total0301">#REF!</definedName>
    <definedName name="total0302">#REF!</definedName>
    <definedName name="total0303">#REF!</definedName>
    <definedName name="total0304">#REF!</definedName>
    <definedName name="total0305">#REF!</definedName>
    <definedName name="total0306">#REF!</definedName>
    <definedName name="total0307">#REF!</definedName>
    <definedName name="total0308">#REF!</definedName>
    <definedName name="total0309">#REF!</definedName>
    <definedName name="total03101">#REF!</definedName>
    <definedName name="total03102">#REF!</definedName>
    <definedName name="total0311">#REF!</definedName>
    <definedName name="total0401">#REF!</definedName>
    <definedName name="total0402">#REF!</definedName>
    <definedName name="total0403">#REF!</definedName>
    <definedName name="total0404">#REF!</definedName>
    <definedName name="total0405">#REF!</definedName>
    <definedName name="total0406">#REF!</definedName>
    <definedName name="total0407">#REF!</definedName>
    <definedName name="total0408">#REF!</definedName>
    <definedName name="total0409">#REF!</definedName>
    <definedName name="total0410">#REF!</definedName>
    <definedName name="total0411">#REF!</definedName>
    <definedName name="total0412">#REF!</definedName>
    <definedName name="total0413">#REF!</definedName>
    <definedName name="total0414">#REF!</definedName>
    <definedName name="total0415">#REF!</definedName>
    <definedName name="total0416">#REF!</definedName>
    <definedName name="total0417">#REF!</definedName>
    <definedName name="total0418">#REF!</definedName>
    <definedName name="total0419">#REF!</definedName>
    <definedName name="total0501">#REF!</definedName>
    <definedName name="total0502">#REF!</definedName>
    <definedName name="total0503">#REF!</definedName>
    <definedName name="total0601">#REF!</definedName>
    <definedName name="total0602">#REF!</definedName>
    <definedName name="total0603">#REF!</definedName>
    <definedName name="total0604">#REF!</definedName>
    <definedName name="total0605">#REF!</definedName>
    <definedName name="total0606">#REF!</definedName>
    <definedName name="total0701">#REF!</definedName>
    <definedName name="total0702">#REF!</definedName>
    <definedName name="total0703">#REF!</definedName>
    <definedName name="total0704">#REF!</definedName>
    <definedName name="total0705">#REF!</definedName>
    <definedName name="total0706">#REF!</definedName>
    <definedName name="total0707">#REF!</definedName>
    <definedName name="total0708">#REF!</definedName>
    <definedName name="total0709">#REF!</definedName>
    <definedName name="total0710">#REF!</definedName>
    <definedName name="total0711">#REF!</definedName>
    <definedName name="total0712">#REF!</definedName>
    <definedName name="total0713">#REF!</definedName>
    <definedName name="total0714">#REF!</definedName>
    <definedName name="total0715">#REF!</definedName>
    <definedName name="total0716">#REF!</definedName>
    <definedName name="total0717">#REF!</definedName>
    <definedName name="total0718">#REF!</definedName>
    <definedName name="total0719">#REF!</definedName>
    <definedName name="total0720">#REF!</definedName>
    <definedName name="total0721">#REF!</definedName>
    <definedName name="total0722">#REF!</definedName>
    <definedName name="total0801">#REF!</definedName>
    <definedName name="total0802">#REF!</definedName>
    <definedName name="total0803">#REF!</definedName>
    <definedName name="total0804">#REF!</definedName>
    <definedName name="total0805">#REF!</definedName>
    <definedName name="total0806">#REF!</definedName>
    <definedName name="total0807">#REF!</definedName>
    <definedName name="total0901">#REF!</definedName>
    <definedName name="total0902">#REF!</definedName>
    <definedName name="total0903">#REF!</definedName>
    <definedName name="total0904">#REF!</definedName>
    <definedName name="total0905">#REF!</definedName>
    <definedName name="total0906">#REF!</definedName>
    <definedName name="total0907">#REF!</definedName>
    <definedName name="total0908">#REF!</definedName>
    <definedName name="total0909">#REF!</definedName>
    <definedName name="total0910">#REF!</definedName>
    <definedName name="total1001">#REF!</definedName>
    <definedName name="total1002">#REF!</definedName>
    <definedName name="total1101">#REF!</definedName>
    <definedName name="total1201">#REF!</definedName>
    <definedName name="total1202">#REF!</definedName>
    <definedName name="totalht1">#REF!</definedName>
    <definedName name="totalht1E">#REF!</definedName>
    <definedName name="TOURNUS">#REF!</definedName>
    <definedName name="tva">'[6]1. Hypgén'!$E$45</definedName>
    <definedName name="TVA_196">#REF!</definedName>
    <definedName name="TVA_55">#REF!</definedName>
    <definedName name="tx_an">#REF!</definedName>
    <definedName name="tx_m">#REF!</definedName>
    <definedName name="UNIC">#REF!</definedName>
    <definedName name="VAN">#REF!</definedName>
    <definedName name="VAUCONSANT">#REF!</definedName>
    <definedName name="WCLEV">#REF!</definedName>
    <definedName name="WFRY">#REF!</definedName>
    <definedName name="WTECH">#REF!</definedName>
    <definedName name="xxxx" localSheetId="5">IF(#REF!&lt;&gt;"",MIN(#REF!,Pmt_to_use-#REF!),"")</definedName>
    <definedName name="xxxx" localSheetId="4">IF(#REF!&lt;&gt;"",MIN(#REF!,Pmt_to_use-#REF!),"")</definedName>
    <definedName name="xxxx">IF(#REF!&lt;&gt;"",MIN(#REF!,Pmt_to_use-#REF!),"")</definedName>
    <definedName name="XXXXX" localSheetId="5">Annual_interest_rate/Payments_per_year</definedName>
    <definedName name="XXXXX" localSheetId="4">Annual_interest_rate/Payments_per_year</definedName>
    <definedName name="XXXXX">Annual_interest_rate/Payments_per_year</definedName>
    <definedName name="ZANUSSI">#REF!</definedName>
    <definedName name="_xlnm.Print_Area" localSheetId="2">'Biens acquis concessionnaire'!$A$1:$T$46</definedName>
    <definedName name="_xlnm.Print_Area" localSheetId="6">Charges!$A$1:$H$84</definedName>
    <definedName name="_xlnm.Print_Area" localSheetId="5">'Fréquentations et recettes'!$A$1:$S$46</definedName>
    <definedName name="_xlnm.Print_Area" localSheetId="7">'Grille tarifaire'!$A$1:$C$37</definedName>
    <definedName name="_xlnm.Print_Area" localSheetId="4">'Moyens humains'!$A$1:$O$48</definedName>
    <definedName name="_xlnm.Print_Area" localSheetId="8">'P3 - GER'!$A$1:$V$135</definedName>
    <definedName name="_xlnm.Print_Area" localSheetId="1">'Société dédiée'!$A$1:$B$16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7" i="39" l="1"/>
  <c r="D67" i="39"/>
  <c r="E67" i="39"/>
  <c r="F67" i="39"/>
  <c r="B67" i="39"/>
  <c r="H7" i="39"/>
  <c r="H8" i="39"/>
  <c r="H9" i="39"/>
  <c r="H10" i="39"/>
  <c r="H11" i="39"/>
  <c r="H12" i="39"/>
  <c r="H13" i="39"/>
  <c r="H14" i="39"/>
  <c r="H15" i="39"/>
  <c r="H16" i="39"/>
  <c r="H17" i="39"/>
  <c r="H18" i="39"/>
  <c r="H19" i="39"/>
  <c r="H20" i="39"/>
  <c r="H21" i="39"/>
  <c r="H22" i="39"/>
  <c r="H24" i="39"/>
  <c r="H25" i="39"/>
  <c r="H26" i="39"/>
  <c r="H27" i="39"/>
  <c r="H28" i="39"/>
  <c r="H29" i="39"/>
  <c r="H30" i="39"/>
  <c r="H31" i="39"/>
  <c r="H32" i="39"/>
  <c r="H33" i="39"/>
  <c r="H35" i="39"/>
  <c r="H36" i="39"/>
  <c r="H37" i="39"/>
  <c r="H38" i="39"/>
  <c r="H39" i="39"/>
  <c r="H40" i="39"/>
  <c r="H41" i="39"/>
  <c r="H42" i="39"/>
  <c r="H43" i="39"/>
  <c r="H45" i="39"/>
  <c r="H46" i="39"/>
  <c r="H47" i="39"/>
  <c r="H48" i="39"/>
  <c r="H49" i="39"/>
  <c r="H50" i="39"/>
  <c r="H51" i="39"/>
  <c r="H52" i="39"/>
  <c r="H53" i="39"/>
  <c r="H55" i="39"/>
  <c r="H56" i="39"/>
  <c r="H57" i="39"/>
  <c r="H60" i="39"/>
  <c r="H62" i="39"/>
  <c r="H63" i="39"/>
  <c r="H64" i="39"/>
  <c r="H65" i="39"/>
  <c r="H66" i="39"/>
  <c r="H68" i="39"/>
  <c r="H69" i="39"/>
  <c r="H70" i="39"/>
  <c r="H71" i="39"/>
  <c r="H72" i="39"/>
  <c r="H73" i="39"/>
  <c r="H75" i="39"/>
  <c r="H76" i="39"/>
  <c r="H77" i="39"/>
  <c r="H78" i="39"/>
  <c r="F4" i="39"/>
  <c r="B4" i="39"/>
  <c r="O5" i="44"/>
  <c r="R45" i="44"/>
  <c r="S45" i="44"/>
  <c r="S10" i="44"/>
  <c r="S11" i="44"/>
  <c r="S12" i="44"/>
  <c r="S13" i="44"/>
  <c r="S14" i="44"/>
  <c r="S15" i="44"/>
  <c r="S16" i="44"/>
  <c r="S17" i="44"/>
  <c r="S18" i="44"/>
  <c r="S19" i="44"/>
  <c r="S20" i="44"/>
  <c r="S21" i="44"/>
  <c r="S23" i="44"/>
  <c r="S24" i="44"/>
  <c r="S25" i="44"/>
  <c r="S27" i="44"/>
  <c r="S28" i="44"/>
  <c r="S29" i="44"/>
  <c r="S30" i="44"/>
  <c r="S32" i="44"/>
  <c r="S33" i="44"/>
  <c r="S34" i="44"/>
  <c r="S35" i="44"/>
  <c r="S36" i="44"/>
  <c r="S37" i="44"/>
  <c r="S39" i="44"/>
  <c r="S40" i="44"/>
  <c r="S41" i="44"/>
  <c r="S42" i="44"/>
  <c r="S43" i="44"/>
  <c r="R10" i="44"/>
  <c r="R11" i="44"/>
  <c r="R12" i="44"/>
  <c r="R13" i="44"/>
  <c r="R14" i="44"/>
  <c r="R15" i="44"/>
  <c r="R16" i="44"/>
  <c r="R17" i="44"/>
  <c r="R18" i="44"/>
  <c r="R19" i="44"/>
  <c r="R20" i="44"/>
  <c r="R21" i="44"/>
  <c r="R23" i="44"/>
  <c r="R24" i="44"/>
  <c r="R25" i="44"/>
  <c r="R27" i="44"/>
  <c r="R28" i="44"/>
  <c r="R29" i="44"/>
  <c r="R30" i="44"/>
  <c r="R32" i="44"/>
  <c r="R33" i="44"/>
  <c r="R34" i="44"/>
  <c r="R35" i="44"/>
  <c r="R36" i="44"/>
  <c r="R37" i="44"/>
  <c r="R39" i="44"/>
  <c r="R40" i="44"/>
  <c r="R41" i="44"/>
  <c r="R42" i="44"/>
  <c r="R43" i="44"/>
  <c r="C5" i="44"/>
  <c r="P38" i="44"/>
  <c r="O38" i="44"/>
  <c r="M38" i="44"/>
  <c r="L38" i="44"/>
  <c r="J38" i="44"/>
  <c r="I38" i="44"/>
  <c r="G38" i="44"/>
  <c r="F38" i="44"/>
  <c r="D38" i="44"/>
  <c r="C38" i="44"/>
  <c r="P31" i="44"/>
  <c r="O31" i="44"/>
  <c r="M31" i="44"/>
  <c r="L31" i="44"/>
  <c r="J31" i="44"/>
  <c r="I31" i="44"/>
  <c r="G31" i="44"/>
  <c r="F31" i="44"/>
  <c r="D31" i="44"/>
  <c r="C31" i="44"/>
  <c r="P26" i="44"/>
  <c r="O26" i="44"/>
  <c r="M26" i="44"/>
  <c r="L26" i="44"/>
  <c r="J26" i="44"/>
  <c r="I26" i="44"/>
  <c r="G26" i="44"/>
  <c r="F26" i="44"/>
  <c r="D26" i="44"/>
  <c r="C26" i="44"/>
  <c r="P22" i="44"/>
  <c r="O22" i="44"/>
  <c r="M22" i="44"/>
  <c r="L22" i="44"/>
  <c r="J22" i="44"/>
  <c r="I22" i="44"/>
  <c r="G22" i="44"/>
  <c r="F22" i="44"/>
  <c r="D22" i="44"/>
  <c r="C22" i="44"/>
  <c r="P9" i="44"/>
  <c r="O9" i="44"/>
  <c r="M9" i="44"/>
  <c r="L9" i="44"/>
  <c r="L44" i="44" s="1"/>
  <c r="J9" i="44"/>
  <c r="I9" i="44"/>
  <c r="G9" i="44"/>
  <c r="F9" i="44"/>
  <c r="D9" i="44"/>
  <c r="C9" i="44"/>
  <c r="C44" i="44" s="1"/>
  <c r="D44" i="44" l="1"/>
  <c r="F44" i="44"/>
  <c r="S9" i="44"/>
  <c r="J44" i="44"/>
  <c r="I44" i="44"/>
  <c r="M44" i="44"/>
  <c r="O44" i="44"/>
  <c r="P44" i="44"/>
  <c r="R38" i="44"/>
  <c r="G44" i="44"/>
  <c r="S22" i="44"/>
  <c r="S31" i="44"/>
  <c r="S26" i="44"/>
  <c r="R31" i="44"/>
  <c r="R26" i="44"/>
  <c r="S38" i="44"/>
  <c r="R22" i="44"/>
  <c r="R9" i="44"/>
  <c r="S44" i="44" l="1"/>
  <c r="R44" i="44"/>
  <c r="U129" i="21" l="1"/>
  <c r="T128" i="21"/>
  <c r="V127" i="21"/>
  <c r="U127" i="21"/>
  <c r="T127" i="21"/>
  <c r="J127" i="21"/>
  <c r="J120" i="21"/>
  <c r="V41" i="21"/>
  <c r="S41" i="21"/>
  <c r="R41" i="21"/>
  <c r="Q41" i="21"/>
  <c r="P41" i="21"/>
  <c r="O41" i="21"/>
  <c r="N41" i="21"/>
  <c r="M41" i="21"/>
  <c r="L41" i="21"/>
  <c r="K41" i="21"/>
  <c r="J41" i="21"/>
  <c r="T40" i="21"/>
  <c r="U40" i="21" s="1"/>
  <c r="U39" i="21"/>
  <c r="T39" i="21"/>
  <c r="T38" i="21"/>
  <c r="U38" i="21" s="1"/>
  <c r="T37" i="21"/>
  <c r="U37" i="21" s="1"/>
  <c r="T36" i="21"/>
  <c r="U36" i="21" s="1"/>
  <c r="T35" i="21"/>
  <c r="V34" i="21"/>
  <c r="S34" i="21"/>
  <c r="R34" i="21"/>
  <c r="Q34" i="21"/>
  <c r="P34" i="21"/>
  <c r="O34" i="21"/>
  <c r="N34" i="21"/>
  <c r="M34" i="21"/>
  <c r="L34" i="21"/>
  <c r="K34" i="21"/>
  <c r="J34" i="21"/>
  <c r="T33" i="21"/>
  <c r="U33" i="21" s="1"/>
  <c r="T32" i="21"/>
  <c r="U32" i="21" s="1"/>
  <c r="T31" i="21"/>
  <c r="U31" i="21" s="1"/>
  <c r="T30" i="21"/>
  <c r="U30" i="21" s="1"/>
  <c r="T29" i="21"/>
  <c r="U29" i="21" s="1"/>
  <c r="T28" i="21"/>
  <c r="U28" i="21" s="1"/>
  <c r="V27" i="21"/>
  <c r="S27" i="21"/>
  <c r="R27" i="21"/>
  <c r="Q27" i="21"/>
  <c r="P27" i="21"/>
  <c r="O27" i="21"/>
  <c r="N27" i="21"/>
  <c r="M27" i="21"/>
  <c r="L27" i="21"/>
  <c r="K27" i="21"/>
  <c r="J27" i="21"/>
  <c r="V113" i="21"/>
  <c r="S113" i="21"/>
  <c r="R113" i="21"/>
  <c r="Q113" i="21"/>
  <c r="P113" i="21"/>
  <c r="O113" i="21"/>
  <c r="N113" i="21"/>
  <c r="M113" i="21"/>
  <c r="L113" i="21"/>
  <c r="K113" i="21"/>
  <c r="J113" i="21"/>
  <c r="T112" i="21"/>
  <c r="U112" i="21" s="1"/>
  <c r="T111" i="21"/>
  <c r="U111" i="21" s="1"/>
  <c r="T110" i="21"/>
  <c r="U110" i="21" s="1"/>
  <c r="T109" i="21"/>
  <c r="U109" i="21" s="1"/>
  <c r="T108" i="21"/>
  <c r="U108" i="21" s="1"/>
  <c r="T107" i="21"/>
  <c r="V106" i="21"/>
  <c r="S106" i="21"/>
  <c r="R106" i="21"/>
  <c r="Q106" i="21"/>
  <c r="P106" i="21"/>
  <c r="O106" i="21"/>
  <c r="N106" i="21"/>
  <c r="M106" i="21"/>
  <c r="L106" i="21"/>
  <c r="K106" i="21"/>
  <c r="J106" i="21"/>
  <c r="T105" i="21"/>
  <c r="U105" i="21" s="1"/>
  <c r="T104" i="21"/>
  <c r="U104" i="21" s="1"/>
  <c r="T103" i="21"/>
  <c r="U103" i="21" s="1"/>
  <c r="T102" i="21"/>
  <c r="U102" i="21" s="1"/>
  <c r="T101" i="21"/>
  <c r="U101" i="21" s="1"/>
  <c r="T100" i="21"/>
  <c r="V120" i="21"/>
  <c r="S120" i="21"/>
  <c r="R120" i="21"/>
  <c r="Q120" i="21"/>
  <c r="P120" i="21"/>
  <c r="O120" i="21"/>
  <c r="N120" i="21"/>
  <c r="M120" i="21"/>
  <c r="L120" i="21"/>
  <c r="K120" i="21"/>
  <c r="T119" i="21"/>
  <c r="U119" i="21" s="1"/>
  <c r="T118" i="21"/>
  <c r="U118" i="21" s="1"/>
  <c r="T117" i="21"/>
  <c r="U117" i="21" s="1"/>
  <c r="T116" i="21"/>
  <c r="U116" i="21" s="1"/>
  <c r="T115" i="21"/>
  <c r="U115" i="21" s="1"/>
  <c r="T114" i="21"/>
  <c r="V99" i="21"/>
  <c r="S99" i="21"/>
  <c r="R99" i="21"/>
  <c r="Q99" i="21"/>
  <c r="P99" i="21"/>
  <c r="O99" i="21"/>
  <c r="N99" i="21"/>
  <c r="M99" i="21"/>
  <c r="L99" i="21"/>
  <c r="K99" i="21"/>
  <c r="J99" i="21"/>
  <c r="T98" i="21"/>
  <c r="U98" i="21" s="1"/>
  <c r="T97" i="21"/>
  <c r="U97" i="21" s="1"/>
  <c r="T96" i="21"/>
  <c r="U96" i="21" s="1"/>
  <c r="T95" i="21"/>
  <c r="U95" i="21" s="1"/>
  <c r="T94" i="21"/>
  <c r="U94" i="21" s="1"/>
  <c r="T93" i="21"/>
  <c r="V92" i="21"/>
  <c r="S92" i="21"/>
  <c r="R92" i="21"/>
  <c r="Q92" i="21"/>
  <c r="P92" i="21"/>
  <c r="O92" i="21"/>
  <c r="N92" i="21"/>
  <c r="M92" i="21"/>
  <c r="L92" i="21"/>
  <c r="K92" i="21"/>
  <c r="J92" i="21"/>
  <c r="T91" i="21"/>
  <c r="U91" i="21" s="1"/>
  <c r="T90" i="21"/>
  <c r="U90" i="21" s="1"/>
  <c r="T89" i="21"/>
  <c r="U89" i="21" s="1"/>
  <c r="T88" i="21"/>
  <c r="U88" i="21" s="1"/>
  <c r="T87" i="21"/>
  <c r="U87" i="21" s="1"/>
  <c r="T86" i="21"/>
  <c r="V64" i="21"/>
  <c r="S64" i="21"/>
  <c r="R64" i="21"/>
  <c r="Q64" i="21"/>
  <c r="P64" i="21"/>
  <c r="O64" i="21"/>
  <c r="N64" i="21"/>
  <c r="M64" i="21"/>
  <c r="L64" i="21"/>
  <c r="K64" i="21"/>
  <c r="J64" i="21"/>
  <c r="T63" i="21"/>
  <c r="U63" i="21" s="1"/>
  <c r="T62" i="21"/>
  <c r="U62" i="21" s="1"/>
  <c r="T61" i="21"/>
  <c r="U61" i="21" s="1"/>
  <c r="T60" i="21"/>
  <c r="U60" i="21" s="1"/>
  <c r="T59" i="21"/>
  <c r="U59" i="21" s="1"/>
  <c r="T58" i="21"/>
  <c r="N3" i="43"/>
  <c r="N37" i="43" s="1"/>
  <c r="M3" i="43"/>
  <c r="M37" i="43" s="1"/>
  <c r="L3" i="43"/>
  <c r="L37" i="43" s="1"/>
  <c r="O44" i="43"/>
  <c r="N44" i="43"/>
  <c r="M44" i="43"/>
  <c r="L44" i="43"/>
  <c r="J44" i="43"/>
  <c r="I44" i="43"/>
  <c r="H44" i="43"/>
  <c r="G44" i="43"/>
  <c r="F44" i="43"/>
  <c r="E44" i="43"/>
  <c r="D44" i="43"/>
  <c r="C44" i="43"/>
  <c r="B44" i="43"/>
  <c r="K42" i="43"/>
  <c r="K41" i="43"/>
  <c r="K40" i="43"/>
  <c r="K39" i="43"/>
  <c r="K38" i="43"/>
  <c r="J37" i="43"/>
  <c r="I37" i="43"/>
  <c r="H37" i="43"/>
  <c r="G37" i="43"/>
  <c r="F37" i="43"/>
  <c r="E37" i="43"/>
  <c r="D37" i="43"/>
  <c r="C37" i="43"/>
  <c r="B37" i="43"/>
  <c r="K33" i="43"/>
  <c r="K32" i="43"/>
  <c r="K31" i="43"/>
  <c r="K30" i="43"/>
  <c r="K29" i="43"/>
  <c r="O28" i="43"/>
  <c r="N28" i="43"/>
  <c r="M28" i="43"/>
  <c r="L28" i="43"/>
  <c r="J28" i="43"/>
  <c r="I28" i="43"/>
  <c r="H28" i="43"/>
  <c r="G28" i="43"/>
  <c r="F28" i="43"/>
  <c r="E28" i="43"/>
  <c r="D28" i="43"/>
  <c r="C28" i="43"/>
  <c r="B28" i="43"/>
  <c r="K27" i="43"/>
  <c r="K26" i="43"/>
  <c r="K25" i="43"/>
  <c r="K24" i="43"/>
  <c r="K23" i="43"/>
  <c r="O22" i="43"/>
  <c r="N22" i="43"/>
  <c r="M22" i="43"/>
  <c r="L22" i="43"/>
  <c r="J22" i="43"/>
  <c r="I22" i="43"/>
  <c r="H22" i="43"/>
  <c r="G22" i="43"/>
  <c r="F22" i="43"/>
  <c r="E22" i="43"/>
  <c r="D22" i="43"/>
  <c r="C22" i="43"/>
  <c r="B22" i="43"/>
  <c r="K21" i="43"/>
  <c r="K20" i="43"/>
  <c r="K19" i="43"/>
  <c r="K18" i="43"/>
  <c r="K17" i="43"/>
  <c r="O16" i="43"/>
  <c r="N16" i="43"/>
  <c r="M16" i="43"/>
  <c r="L16" i="43"/>
  <c r="J16" i="43"/>
  <c r="I16" i="43"/>
  <c r="H16" i="43"/>
  <c r="G16" i="43"/>
  <c r="F16" i="43"/>
  <c r="E16" i="43"/>
  <c r="D16" i="43"/>
  <c r="C16" i="43"/>
  <c r="B16" i="43"/>
  <c r="K15" i="43"/>
  <c r="K14" i="43"/>
  <c r="K13" i="43"/>
  <c r="K12" i="43"/>
  <c r="K11" i="43"/>
  <c r="O10" i="43"/>
  <c r="N10" i="43"/>
  <c r="M10" i="43"/>
  <c r="L10" i="43"/>
  <c r="J10" i="43"/>
  <c r="I10" i="43"/>
  <c r="H10" i="43"/>
  <c r="G10" i="43"/>
  <c r="F10" i="43"/>
  <c r="E10" i="43"/>
  <c r="D10" i="43"/>
  <c r="C10" i="43"/>
  <c r="B10" i="43"/>
  <c r="K9" i="43"/>
  <c r="K8" i="43"/>
  <c r="K7" i="43"/>
  <c r="K6" i="43"/>
  <c r="K5" i="43"/>
  <c r="O4" i="43"/>
  <c r="N4" i="43"/>
  <c r="M4" i="43"/>
  <c r="L4" i="43"/>
  <c r="J4" i="43"/>
  <c r="I4" i="43"/>
  <c r="H4" i="43"/>
  <c r="G4" i="43"/>
  <c r="F4" i="43"/>
  <c r="E4" i="43"/>
  <c r="E35" i="43" s="1"/>
  <c r="E46" i="43" s="1"/>
  <c r="D4" i="43"/>
  <c r="C4" i="43"/>
  <c r="B4" i="43"/>
  <c r="F20" i="42"/>
  <c r="E20" i="42"/>
  <c r="B20" i="42"/>
  <c r="B29" i="42" s="1"/>
  <c r="F4" i="42"/>
  <c r="F29" i="42" s="1"/>
  <c r="E4" i="42"/>
  <c r="E29" i="42" s="1"/>
  <c r="B4" i="42"/>
  <c r="V57" i="21"/>
  <c r="T126" i="21"/>
  <c r="U126" i="21" s="1"/>
  <c r="T125" i="21"/>
  <c r="U125" i="21" s="1"/>
  <c r="T124" i="21"/>
  <c r="U124" i="21" s="1"/>
  <c r="T123" i="21"/>
  <c r="U123" i="21" s="1"/>
  <c r="T122" i="21"/>
  <c r="U122" i="21" s="1"/>
  <c r="T121" i="21"/>
  <c r="U121" i="21" s="1"/>
  <c r="T84" i="21"/>
  <c r="U84" i="21" s="1"/>
  <c r="T83" i="21"/>
  <c r="U83" i="21" s="1"/>
  <c r="T82" i="21"/>
  <c r="U82" i="21" s="1"/>
  <c r="T81" i="21"/>
  <c r="U81" i="21" s="1"/>
  <c r="T80" i="21"/>
  <c r="U80" i="21" s="1"/>
  <c r="T79" i="21"/>
  <c r="U79" i="21" s="1"/>
  <c r="T77" i="21"/>
  <c r="U77" i="21" s="1"/>
  <c r="T76" i="21"/>
  <c r="U76" i="21" s="1"/>
  <c r="T75" i="21"/>
  <c r="U75" i="21" s="1"/>
  <c r="T74" i="21"/>
  <c r="U74" i="21" s="1"/>
  <c r="T73" i="21"/>
  <c r="U73" i="21" s="1"/>
  <c r="T72" i="21"/>
  <c r="U72" i="21" s="1"/>
  <c r="T70" i="21"/>
  <c r="U70" i="21" s="1"/>
  <c r="T69" i="21"/>
  <c r="U69" i="21" s="1"/>
  <c r="T68" i="21"/>
  <c r="U68" i="21" s="1"/>
  <c r="T67" i="21"/>
  <c r="U67" i="21" s="1"/>
  <c r="T66" i="21"/>
  <c r="U66" i="21" s="1"/>
  <c r="T65" i="21"/>
  <c r="U65" i="21" s="1"/>
  <c r="T56" i="21"/>
  <c r="U56" i="21" s="1"/>
  <c r="T55" i="21"/>
  <c r="U55" i="21" s="1"/>
  <c r="T54" i="21"/>
  <c r="U54" i="21" s="1"/>
  <c r="T53" i="21"/>
  <c r="U53" i="21" s="1"/>
  <c r="T52" i="21"/>
  <c r="U52" i="21" s="1"/>
  <c r="T51" i="21"/>
  <c r="U51" i="21" s="1"/>
  <c r="T49" i="21"/>
  <c r="U49" i="21" s="1"/>
  <c r="T48" i="21"/>
  <c r="U48" i="21" s="1"/>
  <c r="T47" i="21"/>
  <c r="U47" i="21" s="1"/>
  <c r="T46" i="21"/>
  <c r="U46" i="21" s="1"/>
  <c r="T45" i="21"/>
  <c r="U45" i="21" s="1"/>
  <c r="T44" i="21"/>
  <c r="U44" i="21" s="1"/>
  <c r="T22" i="21"/>
  <c r="U22" i="21" s="1"/>
  <c r="T23" i="21"/>
  <c r="U23" i="21" s="1"/>
  <c r="T24" i="21"/>
  <c r="U24" i="21" s="1"/>
  <c r="T25" i="21"/>
  <c r="U25" i="21" s="1"/>
  <c r="T26" i="21"/>
  <c r="U26" i="21" s="1"/>
  <c r="T21" i="21"/>
  <c r="U21" i="21" s="1"/>
  <c r="T15" i="21"/>
  <c r="U15" i="21" s="1"/>
  <c r="T16" i="21"/>
  <c r="U16" i="21" s="1"/>
  <c r="T17" i="21"/>
  <c r="U17" i="21" s="1"/>
  <c r="T18" i="21"/>
  <c r="U18" i="21" s="1"/>
  <c r="T19" i="21"/>
  <c r="U19" i="21" s="1"/>
  <c r="T14" i="21"/>
  <c r="U14" i="21" s="1"/>
  <c r="T8" i="21"/>
  <c r="U8" i="21" s="1"/>
  <c r="T9" i="21"/>
  <c r="U9" i="21" s="1"/>
  <c r="T10" i="21"/>
  <c r="U10" i="21" s="1"/>
  <c r="T11" i="21"/>
  <c r="U11" i="21" s="1"/>
  <c r="T12" i="21"/>
  <c r="U12" i="21" s="1"/>
  <c r="T7" i="21"/>
  <c r="S13" i="21"/>
  <c r="J13" i="21"/>
  <c r="S127" i="21"/>
  <c r="R127" i="21"/>
  <c r="Q127" i="21"/>
  <c r="P127" i="21"/>
  <c r="O127" i="21"/>
  <c r="S85" i="21"/>
  <c r="R85" i="21"/>
  <c r="Q85" i="21"/>
  <c r="P85" i="21"/>
  <c r="O85" i="21"/>
  <c r="S78" i="21"/>
  <c r="R78" i="21"/>
  <c r="Q78" i="21"/>
  <c r="P78" i="21"/>
  <c r="O78" i="21"/>
  <c r="S71" i="21"/>
  <c r="R71" i="21"/>
  <c r="Q71" i="21"/>
  <c r="P71" i="21"/>
  <c r="O71" i="21"/>
  <c r="S57" i="21"/>
  <c r="R57" i="21"/>
  <c r="Q57" i="21"/>
  <c r="P57" i="21"/>
  <c r="O57" i="21"/>
  <c r="S50" i="21"/>
  <c r="R50" i="21"/>
  <c r="Q50" i="21"/>
  <c r="P50" i="21"/>
  <c r="O50" i="21"/>
  <c r="S43" i="21"/>
  <c r="R43" i="21"/>
  <c r="Q43" i="21"/>
  <c r="P43" i="21"/>
  <c r="O43" i="21"/>
  <c r="S20" i="21"/>
  <c r="R20" i="21"/>
  <c r="Q20" i="21"/>
  <c r="P20" i="21"/>
  <c r="O20" i="21"/>
  <c r="R13" i="21"/>
  <c r="Q13" i="21"/>
  <c r="P13" i="21"/>
  <c r="O13" i="21"/>
  <c r="S5" i="21"/>
  <c r="R5" i="21"/>
  <c r="Q5" i="21"/>
  <c r="P5" i="21"/>
  <c r="O5" i="21"/>
  <c r="K44" i="43" l="1"/>
  <c r="K10" i="43"/>
  <c r="N35" i="43"/>
  <c r="N46" i="43" s="1"/>
  <c r="I35" i="43"/>
  <c r="I46" i="43" s="1"/>
  <c r="U34" i="21"/>
  <c r="T41" i="21"/>
  <c r="U35" i="21"/>
  <c r="U41" i="21" s="1"/>
  <c r="T34" i="21"/>
  <c r="T113" i="21"/>
  <c r="U27" i="21"/>
  <c r="T27" i="21"/>
  <c r="T106" i="21"/>
  <c r="U100" i="21"/>
  <c r="U106" i="21" s="1"/>
  <c r="U107" i="21"/>
  <c r="U113" i="21" s="1"/>
  <c r="T99" i="21"/>
  <c r="T120" i="21"/>
  <c r="T92" i="21"/>
  <c r="U114" i="21"/>
  <c r="U120" i="21" s="1"/>
  <c r="U93" i="21"/>
  <c r="U99" i="21" s="1"/>
  <c r="U86" i="21"/>
  <c r="U92" i="21" s="1"/>
  <c r="T64" i="21"/>
  <c r="U58" i="21"/>
  <c r="U64" i="21" s="1"/>
  <c r="T13" i="21"/>
  <c r="U7" i="21"/>
  <c r="U13" i="21" s="1"/>
  <c r="F35" i="43"/>
  <c r="F46" i="43" s="1"/>
  <c r="O35" i="43"/>
  <c r="O46" i="43" s="1"/>
  <c r="G35" i="43"/>
  <c r="G46" i="43" s="1"/>
  <c r="K4" i="43"/>
  <c r="K35" i="43" s="1"/>
  <c r="K46" i="43" s="1"/>
  <c r="H35" i="43"/>
  <c r="H46" i="43" s="1"/>
  <c r="B35" i="43"/>
  <c r="B46" i="43" s="1"/>
  <c r="J35" i="43"/>
  <c r="J46" i="43" s="1"/>
  <c r="C35" i="43"/>
  <c r="C46" i="43" s="1"/>
  <c r="K22" i="43"/>
  <c r="D35" i="43"/>
  <c r="D46" i="43" s="1"/>
  <c r="L35" i="43"/>
  <c r="L46" i="43" s="1"/>
  <c r="M35" i="43"/>
  <c r="M46" i="43" s="1"/>
  <c r="K16" i="43"/>
  <c r="K28" i="43"/>
  <c r="S7" i="13"/>
  <c r="S8" i="13"/>
  <c r="S9" i="13"/>
  <c r="S10" i="13"/>
  <c r="S11" i="13"/>
  <c r="S12" i="13"/>
  <c r="S13" i="13"/>
  <c r="S14" i="13"/>
  <c r="S15" i="13"/>
  <c r="S16" i="13"/>
  <c r="S18" i="13"/>
  <c r="S19" i="13"/>
  <c r="S20" i="13"/>
  <c r="S21" i="13"/>
  <c r="S22" i="13"/>
  <c r="S23" i="13"/>
  <c r="S24" i="13"/>
  <c r="S25" i="13"/>
  <c r="S26" i="13"/>
  <c r="S27" i="13"/>
  <c r="S29" i="13"/>
  <c r="S30" i="13"/>
  <c r="S31" i="13"/>
  <c r="S32" i="13"/>
  <c r="S33" i="13"/>
  <c r="S34" i="13"/>
  <c r="S35" i="13"/>
  <c r="S36" i="13"/>
  <c r="S37" i="13"/>
  <c r="S38" i="13"/>
  <c r="R28" i="13"/>
  <c r="Q28" i="13"/>
  <c r="P28" i="13"/>
  <c r="O28" i="13"/>
  <c r="N28" i="13"/>
  <c r="R17" i="13"/>
  <c r="Q17" i="13"/>
  <c r="P17" i="13"/>
  <c r="O17" i="13"/>
  <c r="N17" i="13"/>
  <c r="R6" i="13"/>
  <c r="Q6" i="13"/>
  <c r="P6" i="13"/>
  <c r="P39" i="13" s="1"/>
  <c r="O6" i="13"/>
  <c r="O39" i="13" s="1"/>
  <c r="N6" i="13"/>
  <c r="R39" i="13" l="1"/>
  <c r="N39" i="13"/>
  <c r="Q39" i="13"/>
  <c r="K5" i="21" l="1"/>
  <c r="L5" i="21"/>
  <c r="M5" i="21"/>
  <c r="N5" i="21"/>
  <c r="J5" i="21"/>
  <c r="B6" i="39"/>
  <c r="F54" i="39" l="1"/>
  <c r="F44" i="39" s="1"/>
  <c r="F34" i="39" s="1"/>
  <c r="F23" i="39" s="1"/>
  <c r="E54" i="39"/>
  <c r="E44" i="39" s="1"/>
  <c r="E34" i="39" s="1"/>
  <c r="E23" i="39" s="1"/>
  <c r="D54" i="39"/>
  <c r="C54" i="39"/>
  <c r="C44" i="39" s="1"/>
  <c r="C34" i="39" s="1"/>
  <c r="C23" i="39" s="1"/>
  <c r="B54" i="39"/>
  <c r="H54" i="39" s="1"/>
  <c r="F6" i="39"/>
  <c r="E6" i="39"/>
  <c r="D6" i="39"/>
  <c r="C6" i="39"/>
  <c r="H6" i="39" s="1"/>
  <c r="E59" i="39" l="1"/>
  <c r="B44" i="39"/>
  <c r="F59" i="39"/>
  <c r="F61" i="39" s="1"/>
  <c r="C59" i="39"/>
  <c r="C61" i="39" s="1"/>
  <c r="D44" i="39"/>
  <c r="H44" i="39" l="1"/>
  <c r="E61" i="39"/>
  <c r="E74" i="39" s="1"/>
  <c r="E79" i="39" s="1"/>
  <c r="B34" i="39"/>
  <c r="D34" i="39"/>
  <c r="T6" i="13"/>
  <c r="H34" i="39" l="1"/>
  <c r="B23" i="39"/>
  <c r="D23" i="39"/>
  <c r="H23" i="39" l="1"/>
  <c r="B59" i="39"/>
  <c r="D59" i="39"/>
  <c r="D61" i="39" s="1"/>
  <c r="B61" i="39" l="1"/>
  <c r="H61" i="39" s="1"/>
  <c r="H59" i="39"/>
  <c r="M28" i="13"/>
  <c r="M17" i="13"/>
  <c r="M6" i="13"/>
  <c r="L28" i="13"/>
  <c r="K28" i="13"/>
  <c r="L17" i="13"/>
  <c r="K17" i="13"/>
  <c r="L6" i="13"/>
  <c r="K6" i="13"/>
  <c r="J28" i="13"/>
  <c r="I28" i="13"/>
  <c r="J17" i="13"/>
  <c r="I17" i="13"/>
  <c r="J6" i="13"/>
  <c r="I6" i="13"/>
  <c r="J85" i="21"/>
  <c r="J78" i="21"/>
  <c r="J71" i="21"/>
  <c r="J57" i="21"/>
  <c r="J50" i="21"/>
  <c r="J43" i="21"/>
  <c r="J20" i="21"/>
  <c r="K127" i="21"/>
  <c r="K85" i="21"/>
  <c r="K78" i="21"/>
  <c r="K71" i="21"/>
  <c r="K57" i="21"/>
  <c r="K50" i="21"/>
  <c r="K43" i="21"/>
  <c r="K20" i="21"/>
  <c r="K13" i="21"/>
  <c r="L127" i="21"/>
  <c r="L85" i="21"/>
  <c r="L78" i="21"/>
  <c r="L71" i="21"/>
  <c r="L57" i="21"/>
  <c r="L50" i="21"/>
  <c r="L43" i="21"/>
  <c r="L20" i="21"/>
  <c r="L13" i="21"/>
  <c r="M127" i="21"/>
  <c r="M85" i="21"/>
  <c r="M78" i="21"/>
  <c r="M71" i="21"/>
  <c r="M57" i="21"/>
  <c r="M50" i="21"/>
  <c r="M43" i="21"/>
  <c r="M20" i="21"/>
  <c r="M13" i="21"/>
  <c r="N127" i="21"/>
  <c r="N85" i="21"/>
  <c r="N78" i="21"/>
  <c r="N71" i="21"/>
  <c r="N57" i="21"/>
  <c r="N50" i="21"/>
  <c r="N43" i="21"/>
  <c r="N20" i="21"/>
  <c r="N13" i="21"/>
  <c r="I39" i="13" l="1"/>
  <c r="S6" i="13"/>
  <c r="S17" i="13"/>
  <c r="S28" i="13"/>
  <c r="J39" i="13"/>
  <c r="M39" i="13"/>
  <c r="K39" i="13"/>
  <c r="L39" i="13"/>
  <c r="V13" i="21"/>
  <c r="S39" i="13" l="1"/>
  <c r="U43" i="21"/>
  <c r="V85" i="21" l="1"/>
  <c r="V78" i="21"/>
  <c r="V71" i="21"/>
  <c r="V50" i="21"/>
  <c r="V43" i="21"/>
  <c r="V20" i="21"/>
  <c r="H38" i="13"/>
  <c r="H37" i="13"/>
  <c r="H36" i="13"/>
  <c r="H35" i="13"/>
  <c r="H34" i="13"/>
  <c r="H33" i="13"/>
  <c r="H32" i="13"/>
  <c r="H31" i="13"/>
  <c r="H30" i="13"/>
  <c r="H29" i="13"/>
  <c r="T28" i="13"/>
  <c r="H27" i="13"/>
  <c r="H26" i="13"/>
  <c r="H25" i="13"/>
  <c r="H24" i="13"/>
  <c r="H23" i="13"/>
  <c r="H22" i="13"/>
  <c r="H21" i="13"/>
  <c r="H20" i="13"/>
  <c r="H19" i="13"/>
  <c r="H18" i="13"/>
  <c r="T17" i="13"/>
  <c r="H16" i="13"/>
  <c r="H15" i="13"/>
  <c r="H14" i="13"/>
  <c r="H13" i="13"/>
  <c r="H12" i="13"/>
  <c r="H11" i="13"/>
  <c r="H10" i="13"/>
  <c r="H9" i="13"/>
  <c r="H8" i="13"/>
  <c r="H7" i="13"/>
  <c r="T39" i="13" l="1"/>
  <c r="H17" i="13"/>
  <c r="H6" i="13"/>
  <c r="T20" i="21"/>
  <c r="T43" i="21"/>
  <c r="T50" i="21"/>
  <c r="T57" i="21"/>
  <c r="T71" i="21"/>
  <c r="T78" i="21"/>
  <c r="T85" i="21"/>
  <c r="H28" i="13"/>
  <c r="U20" i="21"/>
  <c r="U50" i="21"/>
  <c r="U57" i="21"/>
  <c r="U71" i="21"/>
  <c r="U78" i="21"/>
  <c r="U85" i="21"/>
  <c r="H39" i="13" l="1"/>
  <c r="B74" i="39" l="1"/>
  <c r="B79" i="39" l="1"/>
  <c r="C74" i="39" l="1"/>
  <c r="C79" i="39" s="1"/>
  <c r="D74" i="39" l="1"/>
  <c r="D79" i="39"/>
  <c r="H67" i="39" l="1"/>
  <c r="F74" i="39" l="1"/>
  <c r="H74" i="39" s="1"/>
  <c r="F79" i="39" l="1"/>
  <c r="H79" i="39" s="1"/>
</calcChain>
</file>

<file path=xl/sharedStrings.xml><?xml version="1.0" encoding="utf-8"?>
<sst xmlns="http://schemas.openxmlformats.org/spreadsheetml/2006/main" count="345" uniqueCount="239">
  <si>
    <t xml:space="preserve">Commentaires : </t>
  </si>
  <si>
    <t>VNC fin de contrat</t>
  </si>
  <si>
    <t>Nature</t>
  </si>
  <si>
    <t>Date de mise en service</t>
  </si>
  <si>
    <t>Commentaires :</t>
  </si>
  <si>
    <t>Montant total</t>
  </si>
  <si>
    <t>Produits financiers</t>
  </si>
  <si>
    <t>Frais de siège</t>
  </si>
  <si>
    <t>Charges financières</t>
  </si>
  <si>
    <t>Participation des salariés</t>
  </si>
  <si>
    <t>Charges patronales</t>
  </si>
  <si>
    <t>[autres - à préciser]</t>
  </si>
  <si>
    <t>Effectif permanent</t>
  </si>
  <si>
    <t>Total annuel en ETP</t>
  </si>
  <si>
    <t>Nombre d'agents</t>
  </si>
  <si>
    <t>Volume horaire annuel travaillé</t>
  </si>
  <si>
    <t>Salaire mensuel brut</t>
  </si>
  <si>
    <t>Salaire annuel brut</t>
  </si>
  <si>
    <t>Taxes sociales</t>
  </si>
  <si>
    <t>Formation professionnelle</t>
  </si>
  <si>
    <t>Taxe d'apprentissage</t>
  </si>
  <si>
    <t>Médecine du travail</t>
  </si>
  <si>
    <t>Direction</t>
  </si>
  <si>
    <t>Accueil</t>
  </si>
  <si>
    <t>Entretien et maintenance</t>
  </si>
  <si>
    <t>[à préciser]</t>
  </si>
  <si>
    <t>Préciser la nature des biens (de retour, de reprise, propres), leur date de mise en service, valeur d'acquisition, durée d'amortissement ainsi que leur valeur nette comptable prévisionnelle en fin de contrat.
Ajouter autant de lignes que nécessaire, au besoin, regrouper les biens par famille fonctionnelle.</t>
  </si>
  <si>
    <t>Description des acquisitions matérielles du candidat</t>
  </si>
  <si>
    <t>Marque</t>
  </si>
  <si>
    <t>Modèle</t>
  </si>
  <si>
    <t>Durée de vie moyenne
(en années)</t>
  </si>
  <si>
    <t>Valeur unitaire</t>
  </si>
  <si>
    <t>Nombre d'acquisitions sur la durée du contrat</t>
  </si>
  <si>
    <t>Sous-total matériel technique</t>
  </si>
  <si>
    <t>Sous-total autre matériel</t>
  </si>
  <si>
    <t>MOYENNE</t>
  </si>
  <si>
    <t>Ventes</t>
  </si>
  <si>
    <t>Recettes</t>
  </si>
  <si>
    <t>ETABLISSEMENTS SCOLAIRES</t>
  </si>
  <si>
    <t>AUTRES</t>
  </si>
  <si>
    <t>60 - Achats</t>
  </si>
  <si>
    <t>Gaz</t>
  </si>
  <si>
    <t>Electricité</t>
  </si>
  <si>
    <t>Fournitures administratives</t>
  </si>
  <si>
    <t>Vêtements de travail</t>
  </si>
  <si>
    <t>Achats boutique</t>
  </si>
  <si>
    <t>61 - Services extérieurs</t>
  </si>
  <si>
    <t>Contrats d'entretien</t>
  </si>
  <si>
    <t>Contrôles règlementaires</t>
  </si>
  <si>
    <t>Assurances</t>
  </si>
  <si>
    <t>62 - Autres services extérieurs</t>
  </si>
  <si>
    <t>Promotion et communication</t>
  </si>
  <si>
    <t>Véhicules - Frais de déplacement</t>
  </si>
  <si>
    <t>Téléphone - Fax - internet</t>
  </si>
  <si>
    <t>Frais postaux</t>
  </si>
  <si>
    <t>Frais bancaires</t>
  </si>
  <si>
    <t>63 - Impôts et taxes</t>
  </si>
  <si>
    <t>CFE</t>
  </si>
  <si>
    <t>CVAE</t>
  </si>
  <si>
    <t>SACEM-SPRE</t>
  </si>
  <si>
    <t>64 - Charges de personnel</t>
  </si>
  <si>
    <t>Masse salariale des permanents</t>
  </si>
  <si>
    <t>Masse salariale vacataires, saisonniers</t>
  </si>
  <si>
    <t>Produits exceptionnels</t>
  </si>
  <si>
    <t>Charges exceptionnelles</t>
  </si>
  <si>
    <t>Impôt sur les sociétés</t>
  </si>
  <si>
    <t xml:space="preserve">Description </t>
  </si>
  <si>
    <t>Montant € H.T</t>
  </si>
  <si>
    <t>Année prévisionnelle de renouvellement</t>
  </si>
  <si>
    <t>VNC en fin de contrat</t>
  </si>
  <si>
    <t>Montant total du GER sur la durée du contrat</t>
  </si>
  <si>
    <t>Nom du candidat :</t>
  </si>
  <si>
    <t>Sous-total matériel d'activités et d'animation</t>
  </si>
  <si>
    <t>Statuts de la société dédiée</t>
  </si>
  <si>
    <t>Dénomination</t>
  </si>
  <si>
    <t>Forme juridique</t>
  </si>
  <si>
    <t>Objet social</t>
  </si>
  <si>
    <t>Code N.A.F</t>
  </si>
  <si>
    <t>Durée</t>
  </si>
  <si>
    <t>Capital</t>
  </si>
  <si>
    <t xml:space="preserve">Quantité et montant unitaire des parts </t>
  </si>
  <si>
    <t>Actionnariat et répartition des parts</t>
  </si>
  <si>
    <t>Date de clôture des comptes</t>
  </si>
  <si>
    <r>
      <t>Commissaires aux comptes</t>
    </r>
    <r>
      <rPr>
        <sz val="11"/>
        <color theme="1"/>
        <rFont val="Century Gothic"/>
        <family val="2"/>
        <scheme val="minor"/>
      </rPr>
      <t xml:space="preserve"> (titulaire et suppléant)</t>
    </r>
  </si>
  <si>
    <t>Adresse du siège social</t>
  </si>
  <si>
    <t>Dénomination et qualité du gérant</t>
  </si>
  <si>
    <t>Abonnements</t>
  </si>
  <si>
    <t>Montant total hors frais financiers
€ H.T</t>
  </si>
  <si>
    <t>Amortissements financiers</t>
  </si>
  <si>
    <t>Green fees</t>
  </si>
  <si>
    <t>Licences FFG</t>
  </si>
  <si>
    <t>Droits de compétition</t>
  </si>
  <si>
    <t>Stages</t>
  </si>
  <si>
    <t>Practice</t>
  </si>
  <si>
    <t>Seaux de balles</t>
  </si>
  <si>
    <t>Comités d'entreprises</t>
  </si>
  <si>
    <t>Club à l'unité</t>
  </si>
  <si>
    <t>1/2 série</t>
  </si>
  <si>
    <t>Casiers-vestiaires</t>
  </si>
  <si>
    <t>Sponsoring</t>
  </si>
  <si>
    <t>GROUPES</t>
  </si>
  <si>
    <t>UNITAIRES</t>
  </si>
  <si>
    <t>Centres de loisirs</t>
  </si>
  <si>
    <t>Année N - € TTC</t>
  </si>
  <si>
    <t>Green-fees</t>
  </si>
  <si>
    <t>Institutionnels</t>
  </si>
  <si>
    <t>Enseignement</t>
  </si>
  <si>
    <t>Autres tarifs</t>
  </si>
  <si>
    <t>CONDITIONS GENERALES DE VENTE</t>
  </si>
  <si>
    <t>à préciser]</t>
  </si>
  <si>
    <t>Tarification applicable aux usagers</t>
  </si>
  <si>
    <t>Emplacement</t>
  </si>
  <si>
    <t>Voiturettes</t>
  </si>
  <si>
    <t>Bar-restaurant</t>
  </si>
  <si>
    <t>TOTAL</t>
  </si>
  <si>
    <t>Achats bar-restaurant</t>
  </si>
  <si>
    <t>Total Charges d'exploitation</t>
  </si>
  <si>
    <t>Excédent Brut d'Exploitation</t>
  </si>
  <si>
    <t>Résultat brut d'exploitation</t>
  </si>
  <si>
    <t>Résultat courant</t>
  </si>
  <si>
    <t>Résultat net</t>
  </si>
  <si>
    <t>Les comptes d'exploitation sont à renseigner en euros constants (sans actualisation), valeur du mois de remise des offres.
Les montants sont exprimés en euros hors taxes.</t>
  </si>
  <si>
    <t>Date de valeur : mois de remise des offres.
Les candidats proposent un tarif pour les catégories listées.
Les candidats peuvent proposer des catégories de tarif complémentaires dans les lignes laissées libres à cet effet.</t>
  </si>
  <si>
    <t>Locations</t>
  </si>
  <si>
    <t>Licences</t>
  </si>
  <si>
    <t>Provision annuelle GER</t>
  </si>
  <si>
    <t>Annexe 2 - Caractéristiques de la société dédiée</t>
  </si>
  <si>
    <t>Année 2</t>
  </si>
  <si>
    <t>Année 3</t>
  </si>
  <si>
    <t>Année 4</t>
  </si>
  <si>
    <t>Année 5</t>
  </si>
  <si>
    <t>Annexe 4 - Grille tarifaire</t>
  </si>
  <si>
    <t>Annexe 13 - Plan Pluriannuel de Gros Entretien et Renouvellement (GER - P3)</t>
  </si>
  <si>
    <t>Année 6</t>
  </si>
  <si>
    <t>Année 7</t>
  </si>
  <si>
    <t>Année 8</t>
  </si>
  <si>
    <t>Année 9</t>
  </si>
  <si>
    <t>Location voiturettes</t>
  </si>
  <si>
    <t>TEOM ou REOM</t>
  </si>
  <si>
    <t>Billetterie et cartes</t>
  </si>
  <si>
    <t>Produits de traitement parcours</t>
  </si>
  <si>
    <t>Location matériel entretien parcours</t>
  </si>
  <si>
    <t>Location autre matériel</t>
  </si>
  <si>
    <t>Achats compétitions</t>
  </si>
  <si>
    <t>Eau club house et atelier</t>
  </si>
  <si>
    <t xml:space="preserve">Abonnement monogolf </t>
  </si>
  <si>
    <t>Programme de fidélité</t>
  </si>
  <si>
    <t>Provision annuelle (lissée sur 10 ans)</t>
  </si>
  <si>
    <t xml:space="preserve">Plan d'investissement </t>
  </si>
  <si>
    <t>€ HT valeur 2025</t>
  </si>
  <si>
    <t>Durée d'amortissement</t>
  </si>
  <si>
    <t>Amortissement annuel</t>
  </si>
  <si>
    <t>A- TRAVAUX</t>
  </si>
  <si>
    <t>[Préciser l'intitulé des travaux]</t>
  </si>
  <si>
    <t>B - HONORAIRES ET FRAIS DIVERS</t>
  </si>
  <si>
    <t>1- Frais d'étude</t>
  </si>
  <si>
    <t>2- Honoraires (MOE, SPS…)</t>
  </si>
  <si>
    <t>3- Assurances</t>
  </si>
  <si>
    <t>4 - Actualisation des prix</t>
  </si>
  <si>
    <t>5- Frais financiers intercalaires</t>
  </si>
  <si>
    <t>6- Aléas</t>
  </si>
  <si>
    <t>7- Impôts et taxes</t>
  </si>
  <si>
    <t>[Autre - à préciser]</t>
  </si>
  <si>
    <t>TOTAL COUT D'OPERATION HT</t>
  </si>
  <si>
    <t xml:space="preserve">Plan de financement </t>
  </si>
  <si>
    <t>€ HT 2025</t>
  </si>
  <si>
    <t>A- FONDS PROPRES</t>
  </si>
  <si>
    <t>Montant apporté en fonds propres</t>
  </si>
  <si>
    <t>Taux de rémunération des fonds propres</t>
  </si>
  <si>
    <t>B- EMPRUNTS</t>
  </si>
  <si>
    <t>Montant emprunté</t>
  </si>
  <si>
    <t>Durée d'emprunt</t>
  </si>
  <si>
    <t>Taux d'emprunt</t>
  </si>
  <si>
    <t xml:space="preserve"> TOTAL ACQUISITIONS MATERIELLES</t>
  </si>
  <si>
    <t>Frais financiers</t>
  </si>
  <si>
    <t>Crédit bail</t>
  </si>
  <si>
    <t>Avantages et primes</t>
  </si>
  <si>
    <t>[préciser l'intitulé du poste]</t>
  </si>
  <si>
    <t>Restauration</t>
  </si>
  <si>
    <t>AGENTS PERMANENTS</t>
  </si>
  <si>
    <t>Saisonniers</t>
  </si>
  <si>
    <t>AGENTS SAISONNIERS</t>
  </si>
  <si>
    <r>
      <t xml:space="preserve">Le présent document correspond à la trame de réponse préformatée mentionnée dans le règlement des candidatures et de la consultation.
Les candidats sont invités à compléter les onglets du présent fichier Excel à l'appui de leur offre et ce conformément aux dispositions figurant dans le règlement de candidatures et de la consultation.
Ces éléments ont vocation à être intégrés dans le corps du contrat ou en tant qu'annexe au contrat.
Les candidats doivent remettre ce fichier au format d'origine, en version modifiable et exploitable.
</t>
    </r>
    <r>
      <rPr>
        <b/>
        <sz val="11"/>
        <color theme="1"/>
        <rFont val="Century Gothic"/>
        <family val="2"/>
        <scheme val="minor"/>
      </rPr>
      <t>Les éléments financiers sont renseignés en euros constants (hors inflation). Les montants sont exprimés en euros hors taxes (€ HT).</t>
    </r>
    <r>
      <rPr>
        <sz val="11"/>
        <color theme="1"/>
        <rFont val="Century Gothic"/>
        <family val="2"/>
        <scheme val="minor"/>
      </rPr>
      <t xml:space="preserve">
Les candidats sont invités à compléter les cellules grisées, toutes les autres cellules ne devant pas être modifiées. Des lignes peuvent être ajoutées mais l’architecture globale des tableaux doit être respectée.
Il appartient au candidat de s'approprier les calculs et chainages automatiques pré-formatés afin de les vérifier, de les consolider et de les compléter.
Une zone de commentaires est prévue dans chaque onglet en tant que de besoin.</t>
    </r>
  </si>
  <si>
    <t>Année 2 - 2027
12 mois</t>
  </si>
  <si>
    <t>Année 3 - 2028
12 mois</t>
  </si>
  <si>
    <t>Année 4 - 2029
12 mois</t>
  </si>
  <si>
    <t>Année 10 - 2035
12 mois</t>
  </si>
  <si>
    <t>Sables et graviers</t>
  </si>
  <si>
    <t>Engrais, traitements et semences</t>
  </si>
  <si>
    <t>Produits phytosanitaires</t>
  </si>
  <si>
    <t>Carburants et lubrifiants</t>
  </si>
  <si>
    <t>Petit matériel, outillage et pièces détachées</t>
  </si>
  <si>
    <t>Entretien et réparation  parcours</t>
  </si>
  <si>
    <t>Entretien et réparation  batiments</t>
  </si>
  <si>
    <t>Honoraires</t>
  </si>
  <si>
    <t>Redevance variable</t>
  </si>
  <si>
    <t xml:space="preserve">Installations de pompage - arrosage - local surpresseur
</t>
  </si>
  <si>
    <t>Opérations de gros entretien du parcours</t>
  </si>
  <si>
    <t>BATIMENTS</t>
  </si>
  <si>
    <t>Voieries et réseaux tous batiments</t>
  </si>
  <si>
    <r>
      <t xml:space="preserve">Ajouter autant de lignes que nécessaire
Sauf indication contraire, les montants sont en € HT.
</t>
    </r>
    <r>
      <rPr>
        <b/>
        <u/>
        <sz val="14"/>
        <color theme="1"/>
        <rFont val="Century Gothic"/>
        <family val="2"/>
        <scheme val="minor"/>
      </rPr>
      <t>Se référer au tableau de répartion des opération d'entretien, de maintenance et de renouvellement terrain et batiments</t>
    </r>
  </si>
  <si>
    <t>Gros œuvre</t>
  </si>
  <si>
    <t>Espaces verts: voie d'accès-abords club house-parking</t>
  </si>
  <si>
    <t>Couverture</t>
  </si>
  <si>
    <t>Ouvertures intérieures et extérieures</t>
  </si>
  <si>
    <t>Parties intérieures</t>
  </si>
  <si>
    <t>Serrurerie</t>
  </si>
  <si>
    <t>Electricité, courants forts et courants faibles , alarmes, etc.</t>
  </si>
  <si>
    <t>PARCOURS, PRACTICE, PITCHING ET PUTTING GREEN</t>
  </si>
  <si>
    <t>Systèmes de chauffage et production d'eau chaude</t>
  </si>
  <si>
    <t>Signalétique voie d'accès,  parking et club house yc abords</t>
  </si>
  <si>
    <t>Signalétique parcours</t>
  </si>
  <si>
    <r>
      <rPr>
        <b/>
        <sz val="11"/>
        <color rgb="FFFF0000"/>
        <rFont val="Century Gothic"/>
        <family val="2"/>
        <scheme val="minor"/>
      </rPr>
      <t>Matériel</t>
    </r>
    <r>
      <rPr>
        <b/>
        <sz val="11"/>
        <color theme="1"/>
        <rFont val="Century Gothic"/>
        <family val="2"/>
        <scheme val="minor"/>
      </rPr>
      <t xml:space="preserve"> de restauration</t>
    </r>
  </si>
  <si>
    <r>
      <rPr>
        <b/>
        <sz val="11"/>
        <color rgb="FFFF0000"/>
        <rFont val="Century Gothic"/>
        <family val="2"/>
        <scheme val="minor"/>
      </rPr>
      <t>Matériels et équipements</t>
    </r>
    <r>
      <rPr>
        <b/>
        <sz val="11"/>
        <color theme="1"/>
        <rFont val="Century Gothic"/>
        <family val="2"/>
        <scheme val="minor"/>
      </rPr>
      <t xml:space="preserve"> spécifiques fournis ou non lors de la mise à disposition </t>
    </r>
  </si>
  <si>
    <r>
      <rPr>
        <b/>
        <sz val="11"/>
        <color rgb="FFFF0000"/>
        <rFont val="Century Gothic"/>
        <family val="2"/>
        <scheme val="minor"/>
      </rPr>
      <t>Matériel</t>
    </r>
    <r>
      <rPr>
        <b/>
        <sz val="11"/>
        <color theme="1"/>
        <rFont val="Century Gothic"/>
        <family val="2"/>
        <scheme val="minor"/>
      </rPr>
      <t xml:space="preserve"> parcours</t>
    </r>
  </si>
  <si>
    <r>
      <rPr>
        <b/>
        <sz val="11"/>
        <color rgb="FFFF0000"/>
        <rFont val="Century Gothic"/>
        <family val="2"/>
        <scheme val="minor"/>
      </rPr>
      <t>Matériel</t>
    </r>
    <r>
      <rPr>
        <b/>
        <sz val="11"/>
        <color theme="1"/>
        <rFont val="Century Gothic"/>
        <family val="2"/>
        <scheme val="minor"/>
      </rPr>
      <t xml:space="preserve"> d'entretien du parcours</t>
    </r>
  </si>
  <si>
    <t>Année 1 - 2026 
12 mois</t>
  </si>
  <si>
    <t>Annexe 10 - Inventaire quantitatif et qualitatif des biens, matériels et appareils acquis par le Concessionnaire</t>
  </si>
  <si>
    <t>Annexes 6 - Plan d'investissement et de financement des travaux réalisés par le concessionnaire</t>
  </si>
  <si>
    <t>Date 
d'achèvement</t>
  </si>
  <si>
    <t>CONCESSION DE SERVICE PUBLIC POUR LA GESTION ET L’EXPLOITATION DU GOLF COMMUNAL
Commune de Pléneuf-Val-André
Offre initiale</t>
  </si>
  <si>
    <r>
      <rPr>
        <sz val="9"/>
        <color theme="1"/>
        <rFont val="Century Gothic"/>
        <family val="2"/>
        <scheme val="minor"/>
      </rPr>
      <t>A minima, les travaux à réaliser par le Concessionnaire sont les suivants :</t>
    </r>
    <r>
      <rPr>
        <b/>
        <sz val="9"/>
        <color theme="1"/>
        <rFont val="Century Gothic"/>
        <family val="2"/>
        <scheme val="minor"/>
      </rPr>
      <t xml:space="preserve">
- Mise au normes des sanitaires dédiés au personnel ; 
- Sécurisatin du trou n°11 
</t>
    </r>
    <r>
      <rPr>
        <sz val="9"/>
        <color theme="1"/>
        <rFont val="Century Gothic"/>
        <family val="2"/>
        <scheme val="minor"/>
      </rPr>
      <t>Le candidat reste libre de proposer d'autres travaux d'amélioration</t>
    </r>
  </si>
  <si>
    <t>Annexe 14 - Tableau détaillé des moyens humains affectés au service</t>
  </si>
  <si>
    <r>
      <t xml:space="preserve">Année 1
</t>
    </r>
    <r>
      <rPr>
        <i/>
        <sz val="9"/>
        <color theme="0"/>
        <rFont val="Century Gothic"/>
        <family val="2"/>
        <scheme val="minor"/>
      </rPr>
      <t xml:space="preserve">du 1er mai 2026 au 31 déc. 2026 </t>
    </r>
  </si>
  <si>
    <r>
      <t xml:space="preserve">Année 5 
</t>
    </r>
    <r>
      <rPr>
        <i/>
        <sz val="9"/>
        <color theme="0"/>
        <rFont val="Century Gothic"/>
        <family val="2"/>
        <scheme val="minor"/>
      </rPr>
      <t>du 1er janv. 2030au 30 avril 2030</t>
    </r>
  </si>
  <si>
    <t>Abonnements individuels</t>
  </si>
  <si>
    <t>Abonnements couples</t>
  </si>
  <si>
    <t>Abonnements enfants</t>
  </si>
  <si>
    <t>Enseignement - cours individuels</t>
  </si>
  <si>
    <t>Enseignement - cours collectifs</t>
  </si>
  <si>
    <t>LOCATIONS DE MATERIELS</t>
  </si>
  <si>
    <t>Locations de salles/évènementiel</t>
  </si>
  <si>
    <t>Annexe 11.A  - Fréquentations et recettes prévisionnelles</t>
  </si>
  <si>
    <t xml:space="preserve">TOTAL </t>
  </si>
  <si>
    <r>
      <t xml:space="preserve">Année 5 
</t>
    </r>
    <r>
      <rPr>
        <i/>
        <sz val="9"/>
        <color theme="0"/>
        <rFont val="Century Gothic"/>
        <family val="2"/>
        <scheme val="minor"/>
      </rPr>
      <t>du 1er janv. 2030 au 30 avri l 2030</t>
    </r>
  </si>
  <si>
    <t>Annexe 11.B - Compte de charges</t>
  </si>
  <si>
    <t xml:space="preserve">Dotations aux amortissements </t>
  </si>
  <si>
    <t>Provision GER (P3) - (minimum 25 000 € sur une année pleine)</t>
  </si>
  <si>
    <t>Redevance fixe (minimum 45 000 € en année pleine)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</si>
</sst>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5" formatCode="#,##0\ &quot;€&quot;;\-#,##0\ &quot;€&quot;"/>
    <numFmt numFmtId="44" formatCode="_-* #,##0.00\ &quot;€&quot;_-;\-* #,##0.00\ &quot;€&quot;_-;_-* &quot;-&quot;??\ &quot;€&quot;_-;_-@_-"/>
    <numFmt numFmtId="164" formatCode="_-* #,##0\ _€_-;\-* #,##0\ _€_-;_-* &quot;-&quot;\ _€_-;_-@_-"/>
    <numFmt numFmtId="165" formatCode="_-* #,##0.00\ _€_-;\-* #,##0.00\ _€_-;_-* &quot;-&quot;??\ _€_-;_-@_-"/>
    <numFmt numFmtId="166" formatCode="_-* #,##0\ _€_-;\-* #,##0\ _€_-;_-* &quot;-&quot;??\ _€_-;_-@_-"/>
    <numFmt numFmtId="167" formatCode="#,##0.00\ &quot;€&quot;"/>
    <numFmt numFmtId="168" formatCode="#,##0\ &quot;€&quot;"/>
    <numFmt numFmtId="169" formatCode="_-* #,##0\ &quot;€&quot;_-;\-* #,##0\ &quot;€&quot;_-;_-* &quot;-&quot;??\ &quot;€&quot;_-;_-@_-"/>
    <numFmt numFmtId="170" formatCode="General&quot; €/m3&quot;"/>
    <numFmt numFmtId="171" formatCode="#,##0&quot; m3&quot;"/>
    <numFmt numFmtId="172" formatCode="_-* #,##0.0\ _€_-;\-* #,##0.0\ _€_-;_-* &quot;-&quot;??\ _€_-;_-@_-"/>
    <numFmt numFmtId="173" formatCode="_-* #,##0.00_ _€_-;\-* #,##0.00_ _€_-;_-* &quot;-&quot;??_ _€_-;_-@_-"/>
    <numFmt numFmtId="174" formatCode="#,##0;\-#,##0;\-"/>
    <numFmt numFmtId="175" formatCode="0.00%;\-0.00%;\-"/>
    <numFmt numFmtId="176" formatCode="#,##0.0"/>
    <numFmt numFmtId="177" formatCode="0_)"/>
    <numFmt numFmtId="178" formatCode="dd\ mmm\ yy"/>
    <numFmt numFmtId="179" formatCode="[Magenta]&quot;Err&quot;;[Magenta]&quot;Err&quot;;[Blue]&quot;OK&quot;"/>
    <numFmt numFmtId="180" formatCode="General\ &quot;.&quot;"/>
    <numFmt numFmtId="181" formatCode="#,##0_);[Red]\(#,##0\);\-_)"/>
    <numFmt numFmtId="182" formatCode="0.0_)%;[Red]\(0.0%\);0.0_)%"/>
    <numFmt numFmtId="183" formatCode="[Red][&gt;1]&quot;&gt;100 %&quot;;[Red]\(0.0%\);0.0_)%"/>
    <numFmt numFmtId="184" formatCode="dd/mmm/yy"/>
    <numFmt numFmtId="185" formatCode="0.000"/>
    <numFmt numFmtId="186" formatCode="0.0000"/>
    <numFmt numFmtId="187" formatCode="&quot;YEAR&quot;\ 0"/>
    <numFmt numFmtId="188" formatCode="_-* #,##0.00\ _-;\(#,##0.00\)_-;_-* &quot;-&quot;??_-;_-@_-"/>
    <numFmt numFmtId="189" formatCode="_-* #,##0\ _-;\(#,##0\)_-;_-* &quot;-&quot;??_-;_-@_-"/>
    <numFmt numFmtId="190" formatCode="_*#,##0.00\ \k\W"/>
    <numFmt numFmtId="191" formatCode="_-* #,##0.00\ _F_-;\-* #,##0.00\ _F_-;_-* &quot;-&quot;??\ _F_-;_-@_-"/>
    <numFmt numFmtId="192" formatCode="#,##0.000;\-#,##0.000;\-"/>
    <numFmt numFmtId="193" formatCode="_*#,##0\ \W"/>
    <numFmt numFmtId="194" formatCode="#,##0&quot; ans&quot;"/>
    <numFmt numFmtId="195" formatCode="#,##0_ ;\-#,##0\ "/>
  </numFmts>
  <fonts count="80">
    <font>
      <sz val="11"/>
      <color theme="1"/>
      <name val="Century Gothic"/>
      <family val="2"/>
      <scheme val="minor"/>
    </font>
    <font>
      <sz val="9"/>
      <color theme="1"/>
      <name val="Century Gothic"/>
      <family val="2"/>
      <scheme val="minor"/>
    </font>
    <font>
      <sz val="11"/>
      <color theme="1"/>
      <name val="Century Gothic"/>
      <family val="2"/>
      <scheme val="minor"/>
    </font>
    <font>
      <b/>
      <sz val="12"/>
      <color theme="0"/>
      <name val="Century Gothic"/>
      <family val="2"/>
      <scheme val="minor"/>
    </font>
    <font>
      <sz val="12"/>
      <name val="Arial"/>
      <family val="2"/>
    </font>
    <font>
      <b/>
      <sz val="11"/>
      <color theme="3"/>
      <name val="Century Gothic"/>
      <family val="2"/>
      <scheme val="minor"/>
    </font>
    <font>
      <b/>
      <sz val="11"/>
      <color theme="0"/>
      <name val="Century Gothic"/>
      <family val="2"/>
      <scheme val="minor"/>
    </font>
    <font>
      <b/>
      <sz val="11"/>
      <color theme="1"/>
      <name val="Century Gothic"/>
      <family val="2"/>
      <scheme val="minor"/>
    </font>
    <font>
      <sz val="11"/>
      <color theme="0"/>
      <name val="Century Gothic"/>
      <family val="2"/>
      <scheme val="minor"/>
    </font>
    <font>
      <b/>
      <sz val="14"/>
      <color theme="0"/>
      <name val="Century Gothic"/>
      <family val="2"/>
      <scheme val="minor"/>
    </font>
    <font>
      <sz val="10"/>
      <name val="Arial"/>
      <family val="2"/>
    </font>
    <font>
      <i/>
      <sz val="11"/>
      <color theme="1"/>
      <name val="Century Gothic"/>
      <family val="2"/>
      <scheme val="minor"/>
    </font>
    <font>
      <sz val="11"/>
      <name val="Century Gothic"/>
      <family val="2"/>
      <scheme val="minor"/>
    </font>
    <font>
      <b/>
      <i/>
      <sz val="11"/>
      <color theme="0"/>
      <name val="Century Gothic"/>
      <family val="2"/>
      <scheme val="minor"/>
    </font>
    <font>
      <b/>
      <i/>
      <sz val="11"/>
      <color theme="1"/>
      <name val="Century Gothic"/>
      <family val="2"/>
      <scheme val="minor"/>
    </font>
    <font>
      <sz val="10"/>
      <color theme="1"/>
      <name val="Arial"/>
      <family val="2"/>
    </font>
    <font>
      <b/>
      <sz val="14"/>
      <color theme="3"/>
      <name val="Century Gothic"/>
      <family val="2"/>
      <scheme val="minor"/>
    </font>
    <font>
      <sz val="10"/>
      <color theme="1"/>
      <name val="Century Gothic"/>
      <family val="2"/>
      <scheme val="minor"/>
    </font>
    <font>
      <b/>
      <sz val="10"/>
      <color theme="0"/>
      <name val="Century Gothic"/>
      <family val="2"/>
      <scheme val="minor"/>
    </font>
    <font>
      <sz val="12"/>
      <color theme="1"/>
      <name val="Century Gothic"/>
      <family val="2"/>
      <scheme val="minor"/>
    </font>
    <font>
      <sz val="10"/>
      <name val="Verdana"/>
      <family val="2"/>
    </font>
    <font>
      <sz val="10"/>
      <name val="Geneva"/>
    </font>
    <font>
      <sz val="11"/>
      <color indexed="8"/>
      <name val="Calibri"/>
      <family val="2"/>
    </font>
    <font>
      <sz val="11"/>
      <color indexed="9"/>
      <name val="Calibri"/>
      <family val="2"/>
    </font>
    <font>
      <b/>
      <sz val="12"/>
      <name val="Times"/>
      <family val="1"/>
    </font>
    <font>
      <sz val="11"/>
      <color indexed="20"/>
      <name val="Calibri"/>
      <family val="2"/>
    </font>
    <font>
      <sz val="8"/>
      <color indexed="12"/>
      <name val="Times"/>
      <family val="1"/>
    </font>
    <font>
      <b/>
      <i/>
      <sz val="9"/>
      <name val="Arial"/>
      <family val="2"/>
    </font>
    <font>
      <b/>
      <sz val="11"/>
      <color indexed="52"/>
      <name val="Calibri"/>
      <family val="2"/>
    </font>
    <font>
      <b/>
      <sz val="11"/>
      <color indexed="9"/>
      <name val="Calibri"/>
      <family val="2"/>
    </font>
    <font>
      <sz val="10"/>
      <name val="Times New Roman"/>
      <family val="1"/>
    </font>
    <font>
      <sz val="8"/>
      <name val="Arial"/>
      <family val="2"/>
    </font>
    <font>
      <b/>
      <i/>
      <sz val="8"/>
      <name val="Arial"/>
      <family val="2"/>
    </font>
    <font>
      <b/>
      <sz val="8"/>
      <name val="Book Antiqua"/>
      <family val="1"/>
    </font>
    <font>
      <sz val="8"/>
      <name val="Palatino"/>
      <family val="1"/>
    </font>
    <font>
      <sz val="11"/>
      <name val="Arial"/>
      <family val="2"/>
    </font>
    <font>
      <sz val="11"/>
      <color indexed="12"/>
      <name val="Book Antiqua"/>
      <family val="1"/>
    </font>
    <font>
      <sz val="10"/>
      <name val="CG Omega"/>
      <family val="2"/>
    </font>
    <font>
      <i/>
      <sz val="11"/>
      <color indexed="23"/>
      <name val="Calibri"/>
      <family val="2"/>
    </font>
    <font>
      <sz val="12"/>
      <name val="Times New Roman"/>
      <family val="1"/>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11"/>
      <color indexed="17"/>
      <name val="Calibri"/>
      <family val="2"/>
    </font>
    <font>
      <sz val="6"/>
      <color indexed="16"/>
      <name val="Palatino"/>
      <family val="1"/>
    </font>
    <font>
      <sz val="18"/>
      <name val="Times New Roman"/>
      <family val="1"/>
    </font>
    <font>
      <sz val="18"/>
      <name val="Helvetica-Black"/>
      <family val="2"/>
    </font>
    <font>
      <i/>
      <sz val="14"/>
      <name val="Palatino"/>
      <family val="1"/>
    </font>
    <font>
      <b/>
      <sz val="11"/>
      <color indexed="56"/>
      <name val="Calibri"/>
      <family val="2"/>
    </font>
    <font>
      <b/>
      <sz val="10"/>
      <color indexed="12"/>
      <name val="Arial"/>
      <family val="2"/>
    </font>
    <font>
      <b/>
      <sz val="10"/>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sz val="11"/>
      <color indexed="62"/>
      <name val="Calibri"/>
      <family val="2"/>
    </font>
    <font>
      <sz val="11"/>
      <color indexed="52"/>
      <name val="Calibri"/>
      <family val="2"/>
    </font>
    <font>
      <sz val="11"/>
      <color indexed="60"/>
      <name val="Calibri"/>
      <family val="2"/>
    </font>
    <font>
      <sz val="10"/>
      <color indexed="16"/>
      <name val="Helvetica-Black"/>
      <family val="2"/>
    </font>
    <font>
      <b/>
      <sz val="10"/>
      <color indexed="9"/>
      <name val="Arial"/>
      <family val="2"/>
    </font>
    <font>
      <b/>
      <sz val="10"/>
      <color indexed="18"/>
      <name val="Arial"/>
      <family val="2"/>
    </font>
    <font>
      <b/>
      <sz val="10"/>
      <color indexed="16"/>
      <name val="Arial"/>
      <family val="2"/>
    </font>
    <font>
      <b/>
      <sz val="9"/>
      <name val="Palatino"/>
      <family val="1"/>
    </font>
    <font>
      <sz val="9"/>
      <color indexed="21"/>
      <name val="Helvetica-Black"/>
      <family val="2"/>
    </font>
    <font>
      <sz val="9"/>
      <name val="Helvetica-Black"/>
      <family val="2"/>
    </font>
    <font>
      <b/>
      <sz val="18"/>
      <color indexed="56"/>
      <name val="Cambria"/>
      <family val="2"/>
    </font>
    <font>
      <b/>
      <sz val="12"/>
      <name val="Arial"/>
      <family val="2"/>
    </font>
    <font>
      <sz val="11"/>
      <color indexed="10"/>
      <name val="Calibri"/>
      <family val="2"/>
    </font>
    <font>
      <sz val="8"/>
      <name val="Century Gothic"/>
      <family val="2"/>
      <scheme val="minor"/>
    </font>
    <font>
      <b/>
      <u/>
      <sz val="14"/>
      <color theme="1"/>
      <name val="Century Gothic"/>
      <family val="2"/>
      <scheme val="minor"/>
    </font>
    <font>
      <b/>
      <sz val="9"/>
      <color theme="0"/>
      <name val="Century Gothic"/>
      <family val="2"/>
      <scheme val="minor"/>
    </font>
    <font>
      <sz val="9"/>
      <name val="Century Gothic"/>
      <family val="2"/>
      <scheme val="minor"/>
    </font>
    <font>
      <b/>
      <sz val="9"/>
      <color theme="1"/>
      <name val="Century Gothic"/>
      <family val="2"/>
      <scheme val="minor"/>
    </font>
    <font>
      <b/>
      <sz val="11"/>
      <color rgb="FFFF0000"/>
      <name val="Century Gothic"/>
      <family val="2"/>
      <scheme val="minor"/>
    </font>
    <font>
      <i/>
      <sz val="9"/>
      <color theme="0"/>
      <name val="Century Gothic"/>
      <family val="2"/>
      <scheme val="minor"/>
    </font>
  </fonts>
  <fills count="4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4"/>
        <bgColor indexed="64"/>
      </patternFill>
    </fill>
    <fill>
      <patternFill patternType="solid">
        <fgColor theme="7"/>
        <bgColor indexed="64"/>
      </patternFill>
    </fill>
    <fill>
      <patternFill patternType="solid">
        <fgColor theme="0" tint="-0.249977111117893"/>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26"/>
      </patternFill>
    </fill>
    <fill>
      <patternFill patternType="solid">
        <fgColor indexed="22"/>
        <bgColor indexed="64"/>
      </patternFill>
    </fill>
    <fill>
      <patternFill patternType="solid">
        <fgColor indexed="16"/>
        <bgColor indexed="64"/>
      </patternFill>
    </fill>
    <fill>
      <patternFill patternType="solid">
        <fgColor indexed="8"/>
        <bgColor indexed="64"/>
      </patternFill>
    </fill>
    <fill>
      <patternFill patternType="solid">
        <fgColor indexed="23"/>
        <bgColor indexed="13"/>
      </patternFill>
    </fill>
    <fill>
      <patternFill patternType="solid">
        <fgColor theme="0" tint="-4.9989318521683403E-2"/>
        <bgColor indexed="64"/>
      </patternFill>
    </fill>
    <fill>
      <patternFill patternType="solid">
        <fgColor indexed="65"/>
        <bgColor indexed="64"/>
      </patternFill>
    </fill>
    <fill>
      <patternFill patternType="solid">
        <fgColor theme="0" tint="-0.249977111117893"/>
        <bgColor indexed="9"/>
      </patternFill>
    </fill>
    <fill>
      <patternFill patternType="solid">
        <fgColor indexed="9"/>
        <bgColor indexed="9"/>
      </patternFill>
    </fill>
    <fill>
      <patternFill patternType="solid">
        <fgColor theme="0"/>
        <bgColor indexed="9"/>
      </patternFill>
    </fill>
    <fill>
      <patternFill patternType="solid">
        <fgColor theme="4" tint="0.79998168889431442"/>
        <bgColor indexed="9"/>
      </patternFill>
    </fill>
    <fill>
      <patternFill patternType="solid">
        <fgColor theme="8" tint="-0.249977111117893"/>
        <bgColor indexed="64"/>
      </patternFill>
    </fill>
    <fill>
      <patternFill patternType="solid">
        <fgColor theme="4" tint="-0.499984740745262"/>
        <bgColor indexed="64"/>
      </patternFill>
    </fill>
  </fills>
  <borders count="102">
    <border>
      <left/>
      <right/>
      <top/>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diagonal/>
    </border>
    <border>
      <left/>
      <right style="thin">
        <color theme="3"/>
      </right>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0"/>
      </top>
      <bottom style="thin">
        <color theme="0"/>
      </bottom>
      <diagonal/>
    </border>
    <border>
      <left style="thin">
        <color theme="3"/>
      </left>
      <right style="thin">
        <color theme="3"/>
      </right>
      <top/>
      <bottom/>
      <diagonal/>
    </border>
    <border>
      <left style="thin">
        <color theme="3"/>
      </left>
      <right style="thin">
        <color theme="3"/>
      </right>
      <top/>
      <bottom style="thin">
        <color theme="3"/>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3"/>
      </left>
      <right/>
      <top style="thin">
        <color theme="0"/>
      </top>
      <bottom style="thin">
        <color theme="3"/>
      </bottom>
      <diagonal/>
    </border>
    <border>
      <left/>
      <right/>
      <top style="thin">
        <color theme="0"/>
      </top>
      <bottom style="thin">
        <color theme="3"/>
      </bottom>
      <diagonal/>
    </border>
    <border>
      <left/>
      <right style="thin">
        <color theme="3"/>
      </right>
      <top style="thin">
        <color theme="0"/>
      </top>
      <bottom style="thin">
        <color theme="3"/>
      </bottom>
      <diagonal/>
    </border>
    <border>
      <left style="thin">
        <color theme="3"/>
      </left>
      <right/>
      <top style="thin">
        <color theme="3"/>
      </top>
      <bottom style="thin">
        <color theme="0"/>
      </bottom>
      <diagonal/>
    </border>
    <border>
      <left/>
      <right/>
      <top style="thin">
        <color theme="3"/>
      </top>
      <bottom style="thin">
        <color theme="0"/>
      </bottom>
      <diagonal/>
    </border>
    <border>
      <left/>
      <right style="thin">
        <color theme="3"/>
      </right>
      <top style="thin">
        <color theme="3"/>
      </top>
      <bottom style="thin">
        <color theme="0"/>
      </bottom>
      <diagonal/>
    </border>
    <border>
      <left style="thin">
        <color theme="3"/>
      </left>
      <right/>
      <top style="thin">
        <color theme="0"/>
      </top>
      <bottom style="thin">
        <color theme="0"/>
      </bottom>
      <diagonal/>
    </border>
    <border>
      <left/>
      <right/>
      <top style="thin">
        <color theme="0"/>
      </top>
      <bottom style="thin">
        <color theme="0"/>
      </bottom>
      <diagonal/>
    </border>
    <border>
      <left/>
      <right style="thin">
        <color theme="3"/>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3"/>
      </top>
      <bottom/>
      <diagonal/>
    </border>
    <border>
      <left style="thin">
        <color theme="0"/>
      </left>
      <right style="thin">
        <color theme="0"/>
      </right>
      <top style="thin">
        <color theme="3"/>
      </top>
      <bottom/>
      <diagonal/>
    </border>
    <border>
      <left style="thin">
        <color theme="0"/>
      </left>
      <right/>
      <top style="thin">
        <color theme="3"/>
      </top>
      <bottom/>
      <diagonal/>
    </border>
    <border>
      <left style="thin">
        <color theme="0"/>
      </left>
      <right style="thin">
        <color theme="0"/>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style="thin">
        <color theme="0"/>
      </left>
      <right/>
      <top/>
      <bottom style="thin">
        <color theme="0"/>
      </bottom>
      <diagonal/>
    </border>
    <border>
      <left style="thin">
        <color theme="0"/>
      </left>
      <right/>
      <top style="thin">
        <color theme="0"/>
      </top>
      <bottom style="thin">
        <color theme="0"/>
      </bottom>
      <diagonal/>
    </border>
    <border diagonalDown="1">
      <left style="thin">
        <color theme="3"/>
      </left>
      <right style="thin">
        <color theme="3"/>
      </right>
      <top style="thin">
        <color theme="3"/>
      </top>
      <bottom style="thin">
        <color theme="3"/>
      </bottom>
      <diagonal style="thin">
        <color theme="3"/>
      </diagonal>
    </border>
    <border>
      <left style="thin">
        <color theme="3"/>
      </left>
      <right style="thin">
        <color theme="3"/>
      </right>
      <top/>
      <bottom style="thin">
        <color theme="0"/>
      </bottom>
      <diagonal/>
    </border>
    <border>
      <left style="thin">
        <color theme="0"/>
      </left>
      <right/>
      <top/>
      <bottom/>
      <diagonal/>
    </border>
    <border>
      <left style="thin">
        <color theme="3"/>
      </left>
      <right style="thin">
        <color theme="0"/>
      </right>
      <top style="thin">
        <color theme="0"/>
      </top>
      <bottom style="thin">
        <color theme="3"/>
      </bottom>
      <diagonal/>
    </border>
    <border>
      <left style="thin">
        <color theme="3"/>
      </left>
      <right style="thin">
        <color theme="0"/>
      </right>
      <top style="thin">
        <color theme="3"/>
      </top>
      <bottom style="thin">
        <color theme="0"/>
      </bottom>
      <diagonal/>
    </border>
    <border>
      <left style="thin">
        <color theme="0"/>
      </left>
      <right style="thin">
        <color theme="0"/>
      </right>
      <top style="thin">
        <color theme="3"/>
      </top>
      <bottom style="thin">
        <color theme="0"/>
      </bottom>
      <diagonal/>
    </border>
    <border>
      <left style="thin">
        <color theme="0"/>
      </left>
      <right style="thin">
        <color theme="3"/>
      </right>
      <top style="thin">
        <color theme="3"/>
      </top>
      <bottom style="thin">
        <color theme="0"/>
      </bottom>
      <diagonal/>
    </border>
    <border>
      <left style="thin">
        <color theme="0"/>
      </left>
      <right style="thin">
        <color theme="0"/>
      </right>
      <top style="thin">
        <color theme="0"/>
      </top>
      <bottom style="thin">
        <color theme="3"/>
      </bottom>
      <diagonal/>
    </border>
    <border>
      <left style="thin">
        <color theme="0"/>
      </left>
      <right style="thin">
        <color theme="3"/>
      </right>
      <top style="thin">
        <color theme="0"/>
      </top>
      <bottom style="thin">
        <color theme="3"/>
      </bottom>
      <diagonal/>
    </border>
    <border>
      <left/>
      <right style="thin">
        <color theme="0"/>
      </right>
      <top style="thin">
        <color theme="0"/>
      </top>
      <bottom style="thin">
        <color theme="0"/>
      </bottom>
      <diagonal/>
    </border>
    <border>
      <left/>
      <right style="thin">
        <color theme="0"/>
      </right>
      <top/>
      <bottom style="thin">
        <color theme="0"/>
      </bottom>
      <diagonal/>
    </border>
    <border>
      <left style="thin">
        <color theme="0"/>
      </left>
      <right style="thin">
        <color theme="0"/>
      </right>
      <top style="thin">
        <color theme="3"/>
      </top>
      <bottom style="thin">
        <color theme="3"/>
      </bottom>
      <diagonal/>
    </border>
    <border>
      <left style="thin">
        <color theme="0"/>
      </left>
      <right style="thin">
        <color theme="0"/>
      </right>
      <top/>
      <bottom style="thin">
        <color theme="3"/>
      </bottom>
      <diagonal/>
    </border>
    <border>
      <left style="thin">
        <color theme="3"/>
      </left>
      <right style="thin">
        <color theme="3"/>
      </right>
      <top style="thin">
        <color theme="3"/>
      </top>
      <bottom style="thin">
        <color theme="1"/>
      </bottom>
      <diagonal/>
    </border>
    <border>
      <left style="thin">
        <color theme="3"/>
      </left>
      <right style="thin">
        <color theme="3"/>
      </right>
      <top style="thin">
        <color theme="1"/>
      </top>
      <bottom style="thin">
        <color theme="1"/>
      </bottom>
      <diagonal/>
    </border>
    <border>
      <left style="thin">
        <color theme="3"/>
      </left>
      <right style="thin">
        <color theme="3"/>
      </right>
      <top style="thin">
        <color theme="1"/>
      </top>
      <bottom style="thin">
        <color theme="0"/>
      </bottom>
      <diagonal/>
    </border>
    <border>
      <left style="thin">
        <color theme="3"/>
      </left>
      <right style="thin">
        <color theme="3"/>
      </right>
      <top style="thin">
        <color theme="1"/>
      </top>
      <bottom/>
      <diagonal/>
    </border>
    <border>
      <left/>
      <right/>
      <top style="thin">
        <color theme="0"/>
      </top>
      <bottom/>
      <diagonal/>
    </border>
    <border>
      <left/>
      <right style="thin">
        <color theme="0"/>
      </right>
      <top/>
      <bottom style="thin">
        <color theme="3"/>
      </bottom>
      <diagonal/>
    </border>
    <border>
      <left style="thin">
        <color rgb="FF002060"/>
      </left>
      <right style="thin">
        <color theme="0"/>
      </right>
      <top style="thin">
        <color theme="0"/>
      </top>
      <bottom style="thin">
        <color theme="0"/>
      </bottom>
      <diagonal/>
    </border>
    <border>
      <left style="thin">
        <color theme="4"/>
      </left>
      <right style="thin">
        <color theme="4"/>
      </right>
      <top style="thin">
        <color theme="4"/>
      </top>
      <bottom style="thin">
        <color theme="4"/>
      </bottom>
      <diagonal/>
    </border>
    <border>
      <left style="thin">
        <color theme="0"/>
      </left>
      <right style="thin">
        <color theme="0"/>
      </right>
      <top style="thin">
        <color rgb="FF002060"/>
      </top>
      <bottom style="thin">
        <color theme="3"/>
      </bottom>
      <diagonal/>
    </border>
    <border>
      <left style="thin">
        <color theme="0"/>
      </left>
      <right/>
      <top style="thin">
        <color theme="3"/>
      </top>
      <bottom style="thin">
        <color theme="3"/>
      </bottom>
      <diagonal/>
    </border>
    <border>
      <left/>
      <right/>
      <top style="thin">
        <color theme="3"/>
      </top>
      <bottom style="thin">
        <color rgb="FF002060"/>
      </bottom>
      <diagonal/>
    </border>
    <border>
      <left style="thin">
        <color theme="0"/>
      </left>
      <right style="thin">
        <color theme="3" tint="0.79998168889431442"/>
      </right>
      <top style="thin">
        <color theme="3"/>
      </top>
      <bottom style="thin">
        <color theme="3"/>
      </bottom>
      <diagonal/>
    </border>
    <border>
      <left style="thin">
        <color theme="0" tint="-0.249977111117893"/>
      </left>
      <right/>
      <top style="thin">
        <color theme="3"/>
      </top>
      <bottom style="thin">
        <color theme="3"/>
      </bottom>
      <diagonal/>
    </border>
    <border>
      <left style="thin">
        <color theme="4"/>
      </left>
      <right/>
      <top style="thin">
        <color theme="3"/>
      </top>
      <bottom style="thin">
        <color theme="3"/>
      </bottom>
      <diagonal/>
    </border>
    <border>
      <left style="thin">
        <color theme="0"/>
      </left>
      <right/>
      <top/>
      <bottom style="thin">
        <color theme="3"/>
      </bottom>
      <diagonal/>
    </border>
    <border>
      <left style="thin">
        <color theme="3"/>
      </left>
      <right style="thin">
        <color theme="0"/>
      </right>
      <top/>
      <bottom/>
      <diagonal/>
    </border>
    <border>
      <left style="thin">
        <color theme="0"/>
      </left>
      <right style="thin">
        <color theme="3"/>
      </right>
      <top/>
      <bottom/>
      <diagonal/>
    </border>
    <border>
      <left style="thin">
        <color theme="3"/>
      </left>
      <right style="thin">
        <color theme="0"/>
      </right>
      <top/>
      <bottom style="thin">
        <color theme="3"/>
      </bottom>
      <diagonal/>
    </border>
    <border>
      <left style="thin">
        <color theme="0"/>
      </left>
      <right style="thin">
        <color theme="3"/>
      </right>
      <top/>
      <bottom style="thin">
        <color theme="3"/>
      </bottom>
      <diagonal/>
    </border>
    <border>
      <left style="thin">
        <color theme="3"/>
      </left>
      <right style="thin">
        <color theme="3"/>
      </right>
      <top style="thin">
        <color theme="0"/>
      </top>
      <bottom/>
      <diagonal/>
    </border>
    <border>
      <left style="thin">
        <color theme="7"/>
      </left>
      <right style="thin">
        <color theme="7"/>
      </right>
      <top style="thin">
        <color theme="7"/>
      </top>
      <bottom style="thin">
        <color theme="7"/>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8"/>
      </right>
      <top style="thin">
        <color indexed="8"/>
      </top>
      <bottom/>
      <diagonal/>
    </border>
    <border>
      <left/>
      <right/>
      <top/>
      <bottom style="dotted">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right/>
      <top style="thin">
        <color indexed="64"/>
      </top>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style="thick">
        <color indexed="10"/>
      </left>
      <right/>
      <top/>
      <bottom style="thick">
        <color indexed="10"/>
      </bottom>
      <diagonal/>
    </border>
    <border>
      <left style="thin">
        <color indexed="64"/>
      </left>
      <right/>
      <top/>
      <bottom/>
      <diagonal/>
    </border>
    <border>
      <left/>
      <right/>
      <top style="medium">
        <color indexed="23"/>
      </top>
      <bottom style="medium">
        <color indexed="23"/>
      </bottom>
      <diagonal/>
    </border>
    <border>
      <left/>
      <right style="thin">
        <color rgb="FF002060"/>
      </right>
      <top style="thin">
        <color theme="3"/>
      </top>
      <bottom style="thin">
        <color theme="3"/>
      </bottom>
      <diagonal/>
    </border>
    <border>
      <left style="thin">
        <color theme="0"/>
      </left>
      <right/>
      <top style="thin">
        <color theme="3"/>
      </top>
      <bottom style="thin">
        <color theme="0"/>
      </bottom>
      <diagonal/>
    </border>
    <border>
      <left style="thin">
        <color theme="0"/>
      </left>
      <right/>
      <top style="thin">
        <color theme="0"/>
      </top>
      <bottom/>
      <diagonal/>
    </border>
    <border>
      <left style="thin">
        <color theme="0"/>
      </left>
      <right style="thin">
        <color auto="1"/>
      </right>
      <top/>
      <bottom/>
      <diagonal/>
    </border>
    <border>
      <left/>
      <right style="thin">
        <color theme="0"/>
      </right>
      <top style="thin">
        <color theme="3"/>
      </top>
      <bottom style="thin">
        <color theme="0"/>
      </bottom>
      <diagonal/>
    </border>
    <border>
      <left style="thin">
        <color theme="3"/>
      </left>
      <right/>
      <top/>
      <bottom style="thin">
        <color theme="0"/>
      </bottom>
      <diagonal/>
    </border>
    <border>
      <left style="thin">
        <color theme="0"/>
      </left>
      <right style="thin">
        <color theme="0"/>
      </right>
      <top style="thin">
        <color indexed="64"/>
      </top>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3"/>
      </left>
      <right/>
      <top style="thin">
        <color theme="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5">
    <xf numFmtId="0" fontId="0" fillId="0" borderId="0"/>
    <xf numFmtId="165"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4" fillId="0" borderId="0"/>
    <xf numFmtId="0" fontId="2" fillId="0" borderId="0"/>
    <xf numFmtId="165"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xf numFmtId="4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44" fontId="2" fillId="0" borderId="0" applyFont="0" applyFill="0" applyBorder="0" applyAlignment="0" applyProtection="0"/>
    <xf numFmtId="0" fontId="20" fillId="0" borderId="0"/>
    <xf numFmtId="0" fontId="20" fillId="0" borderId="0"/>
    <xf numFmtId="173" fontId="4" fillId="0" borderId="0" applyFont="0" applyFill="0" applyBorder="0" applyAlignment="0" applyProtection="0"/>
    <xf numFmtId="0" fontId="4" fillId="0" borderId="0"/>
    <xf numFmtId="9" fontId="4" fillId="0" borderId="0" applyFont="0" applyFill="0" applyBorder="0" applyAlignment="0" applyProtection="0"/>
    <xf numFmtId="174" fontId="10" fillId="0" borderId="0" applyFont="0" applyFill="0" applyBorder="0" applyProtection="0">
      <alignment horizontal="right"/>
    </xf>
    <xf numFmtId="175" fontId="10" fillId="11" borderId="0" applyFont="0" applyFill="0" applyBorder="0" applyProtection="0">
      <alignment horizontal="right"/>
    </xf>
    <xf numFmtId="0" fontId="21" fillId="0" borderId="0"/>
    <xf numFmtId="0" fontId="10" fillId="0" borderId="0"/>
    <xf numFmtId="0" fontId="10" fillId="0" borderId="0"/>
    <xf numFmtId="0" fontId="22"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22" fillId="21" borderId="0" applyNumberFormat="0" applyBorder="0" applyAlignment="0" applyProtection="0"/>
    <xf numFmtId="0" fontId="23" fillId="22"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176" fontId="24" fillId="0" borderId="0"/>
    <xf numFmtId="177" fontId="10" fillId="0" borderId="0" applyNumberFormat="0" applyFill="0" applyBorder="0" applyAlignment="0"/>
    <xf numFmtId="0" fontId="25" fillId="13" borderId="0" applyNumberFormat="0" applyBorder="0" applyAlignment="0" applyProtection="0"/>
    <xf numFmtId="0" fontId="26" fillId="0" borderId="0" applyNumberFormat="0" applyFill="0" applyBorder="0" applyAlignment="0" applyProtection="0"/>
    <xf numFmtId="0" fontId="4" fillId="0" borderId="0" applyFont="0" applyFill="0" applyBorder="0" applyAlignment="0" applyProtection="0"/>
    <xf numFmtId="0" fontId="27" fillId="0" borderId="0" applyNumberFormat="0" applyFill="0" applyBorder="0" applyAlignment="0" applyProtection="0"/>
    <xf numFmtId="0" fontId="4" fillId="0" borderId="0" applyFont="0" applyFill="0" applyBorder="0" applyAlignment="0" applyProtection="0"/>
    <xf numFmtId="0" fontId="28" fillId="26" borderId="71" applyNumberFormat="0" applyAlignment="0" applyProtection="0"/>
    <xf numFmtId="0" fontId="29" fillId="27" borderId="72" applyNumberFormat="0" applyAlignment="0" applyProtection="0"/>
    <xf numFmtId="4" fontId="30" fillId="0" borderId="0"/>
    <xf numFmtId="0" fontId="31" fillId="0" borderId="0" applyNumberFormat="0" applyFill="0" applyBorder="0" applyAlignment="0" applyProtection="0"/>
    <xf numFmtId="0" fontId="32" fillId="0" borderId="0" applyNumberFormat="0" applyFill="0" applyBorder="0" applyAlignment="0" applyProtection="0"/>
    <xf numFmtId="0" fontId="31" fillId="0" borderId="0" applyNumberFormat="0" applyFill="0" applyBorder="0" applyAlignment="0" applyProtection="0"/>
    <xf numFmtId="0" fontId="33" fillId="0" borderId="73" applyNumberFormat="0" applyFill="0" applyBorder="0" applyAlignment="0" applyProtection="0">
      <alignment horizontal="center"/>
    </xf>
    <xf numFmtId="176" fontId="21" fillId="0" borderId="0" applyFont="0" applyFill="0" applyBorder="0" applyAlignment="0" applyProtection="0"/>
    <xf numFmtId="0" fontId="34" fillId="0" borderId="0" applyFont="0" applyFill="0" applyBorder="0" applyAlignment="0" applyProtection="0">
      <alignment horizontal="right"/>
    </xf>
    <xf numFmtId="0" fontId="34" fillId="0" borderId="0" applyFont="0" applyFill="0" applyBorder="0" applyAlignment="0" applyProtection="0">
      <alignment horizontal="right"/>
    </xf>
    <xf numFmtId="3" fontId="4" fillId="0" borderId="0" applyFont="0" applyFill="0" applyBorder="0" applyAlignment="0" applyProtection="0"/>
    <xf numFmtId="0" fontId="4" fillId="0" borderId="0"/>
    <xf numFmtId="14" fontId="10" fillId="28" borderId="0">
      <alignment horizontal="right" indent="1"/>
    </xf>
    <xf numFmtId="0" fontId="35" fillId="0" borderId="0" applyNumberFormat="0" applyFont="0" applyFill="0" applyBorder="0" applyAlignment="0">
      <alignment vertical="center"/>
    </xf>
    <xf numFmtId="0" fontId="36" fillId="0" borderId="74">
      <protection locked="0"/>
    </xf>
    <xf numFmtId="0" fontId="34" fillId="0" borderId="0" applyFont="0" applyFill="0" applyBorder="0" applyAlignment="0" applyProtection="0">
      <alignment horizontal="right"/>
    </xf>
    <xf numFmtId="0" fontId="34" fillId="0" borderId="0" applyFont="0" applyFill="0" applyBorder="0" applyAlignment="0" applyProtection="0">
      <alignment horizontal="right"/>
    </xf>
    <xf numFmtId="0" fontId="4" fillId="0" borderId="0" applyFont="0" applyFill="0" applyBorder="0" applyAlignment="0" applyProtection="0"/>
    <xf numFmtId="178" fontId="10" fillId="0" borderId="0"/>
    <xf numFmtId="0" fontId="34" fillId="0" borderId="0" applyFont="0" applyFill="0" applyBorder="0" applyAlignment="0" applyProtection="0"/>
    <xf numFmtId="15" fontId="10" fillId="0" borderId="0" applyFont="0" applyFill="0" applyBorder="0" applyAlignment="0" applyProtection="0">
      <alignment horizontal="right"/>
    </xf>
    <xf numFmtId="10" fontId="10" fillId="28" borderId="0" applyNumberFormat="0" applyFill="0" applyBorder="0" applyAlignment="0" applyProtection="0"/>
    <xf numFmtId="0" fontId="34" fillId="0" borderId="75" applyNumberFormat="0" applyFont="0" applyFill="0" applyAlignment="0" applyProtection="0"/>
    <xf numFmtId="44" fontId="10" fillId="0" borderId="0" applyFont="0" applyFill="0" applyBorder="0" applyAlignment="0" applyProtection="0"/>
    <xf numFmtId="44" fontId="37" fillId="0" borderId="0" applyFont="0" applyFill="0" applyBorder="0" applyAlignment="0" applyProtection="0"/>
    <xf numFmtId="0" fontId="38" fillId="0" borderId="0" applyNumberFormat="0" applyFill="0" applyBorder="0" applyAlignment="0" applyProtection="0"/>
    <xf numFmtId="0" fontId="39" fillId="27" borderId="0" applyNumberFormat="0" applyFont="0" applyBorder="0" applyAlignment="0" applyProtection="0"/>
    <xf numFmtId="0" fontId="40" fillId="0" borderId="0" applyNumberFormat="0" applyFill="0" applyBorder="0" applyAlignment="0" applyProtection="0"/>
    <xf numFmtId="179" fontId="41" fillId="0" borderId="0" applyFill="0" applyBorder="0"/>
    <xf numFmtId="15" fontId="42" fillId="0" borderId="0" applyFill="0" applyBorder="0" applyProtection="0">
      <alignment horizontal="center"/>
    </xf>
    <xf numFmtId="0" fontId="39" fillId="13" borderId="0" applyNumberFormat="0" applyFont="0" applyBorder="0" applyAlignment="0" applyProtection="0"/>
    <xf numFmtId="180" fontId="43" fillId="26" borderId="76" applyAlignment="0" applyProtection="0"/>
    <xf numFmtId="181" fontId="44" fillId="0" borderId="0" applyNumberFormat="0" applyFill="0" applyBorder="0" applyAlignment="0" applyProtection="0"/>
    <xf numFmtId="181" fontId="45" fillId="0" borderId="0" applyNumberFormat="0" applyFill="0" applyBorder="0" applyAlignment="0" applyProtection="0"/>
    <xf numFmtId="15" fontId="46" fillId="29" borderId="77">
      <alignment horizontal="center"/>
      <protection locked="0"/>
    </xf>
    <xf numFmtId="182" fontId="46" fillId="29" borderId="77" applyAlignment="0">
      <protection locked="0"/>
    </xf>
    <xf numFmtId="181" fontId="46" fillId="29" borderId="77" applyAlignment="0">
      <protection locked="0"/>
    </xf>
    <xf numFmtId="181" fontId="42" fillId="0" borderId="0" applyFill="0" applyBorder="0" applyAlignment="0" applyProtection="0"/>
    <xf numFmtId="182" fontId="42" fillId="0" borderId="0" applyFill="0" applyBorder="0" applyAlignment="0" applyProtection="0"/>
    <xf numFmtId="183" fontId="42" fillId="0" borderId="0" applyFill="0" applyBorder="0" applyAlignment="0" applyProtection="0"/>
    <xf numFmtId="0" fontId="39" fillId="0" borderId="78" applyNumberFormat="0" applyFont="0" applyAlignment="0" applyProtection="0"/>
    <xf numFmtId="0" fontId="39" fillId="0" borderId="79" applyNumberFormat="0" applyFont="0" applyAlignment="0" applyProtection="0"/>
    <xf numFmtId="0" fontId="39" fillId="20" borderId="0" applyNumberFormat="0" applyFont="0" applyBorder="0" applyAlignment="0" applyProtection="0"/>
    <xf numFmtId="2" fontId="4" fillId="0" borderId="0" applyFont="0" applyFill="0" applyBorder="0" applyAlignment="0" applyProtection="0"/>
    <xf numFmtId="0" fontId="47" fillId="0" borderId="0" applyFill="0" applyBorder="0" applyProtection="0">
      <alignment horizontal="left"/>
    </xf>
    <xf numFmtId="0" fontId="39" fillId="0" borderId="0" applyFont="0" applyFill="0" applyBorder="0" applyAlignment="0" applyProtection="0"/>
    <xf numFmtId="0" fontId="48" fillId="14" borderId="0" applyNumberFormat="0" applyBorder="0" applyAlignment="0" applyProtection="0"/>
    <xf numFmtId="0" fontId="34" fillId="0" borderId="0" applyFont="0" applyFill="0" applyBorder="0" applyAlignment="0" applyProtection="0">
      <alignment horizontal="right"/>
    </xf>
    <xf numFmtId="0" fontId="49" fillId="0" borderId="0" applyProtection="0">
      <alignment horizontal="right"/>
    </xf>
    <xf numFmtId="0" fontId="50" fillId="0" borderId="0" applyNumberFormat="0" applyFill="0" applyBorder="0" applyAlignment="0" applyProtection="0"/>
    <xf numFmtId="0" fontId="51" fillId="0" borderId="0" applyProtection="0">
      <alignment horizontal="left"/>
    </xf>
    <xf numFmtId="0" fontId="52" fillId="0" borderId="0" applyProtection="0">
      <alignment horizontal="left"/>
    </xf>
    <xf numFmtId="0" fontId="53" fillId="0" borderId="0" applyNumberFormat="0" applyFill="0" applyBorder="0" applyAlignment="0" applyProtection="0"/>
    <xf numFmtId="20" fontId="4" fillId="0" borderId="0"/>
    <xf numFmtId="184" fontId="46" fillId="30" borderId="0" applyBorder="0"/>
    <xf numFmtId="184" fontId="46" fillId="31" borderId="80" applyBorder="0" applyProtection="0"/>
    <xf numFmtId="178" fontId="10" fillId="0" borderId="0" applyBorder="0"/>
    <xf numFmtId="0" fontId="54" fillId="30" borderId="0" applyBorder="0" applyProtection="0"/>
    <xf numFmtId="1" fontId="46" fillId="31" borderId="0" applyBorder="0" applyProtection="0"/>
    <xf numFmtId="0" fontId="10" fillId="30" borderId="81" applyBorder="0" applyProtection="0">
      <alignment horizontal="right"/>
    </xf>
    <xf numFmtId="0" fontId="10" fillId="30" borderId="0"/>
    <xf numFmtId="184" fontId="46" fillId="31" borderId="80" applyBorder="0" applyProtection="0"/>
    <xf numFmtId="0" fontId="10" fillId="30" borderId="81" applyBorder="0" applyProtection="0">
      <alignment horizontal="right"/>
    </xf>
    <xf numFmtId="1" fontId="46" fillId="30" borderId="0" applyBorder="0" applyAlignment="0" applyProtection="0"/>
    <xf numFmtId="1" fontId="46" fillId="31" borderId="82" applyBorder="0" applyProtection="0"/>
    <xf numFmtId="1" fontId="46" fillId="30" borderId="0" applyBorder="0" applyAlignment="0" applyProtection="0"/>
    <xf numFmtId="0" fontId="46" fillId="30" borderId="0" applyBorder="0" applyProtection="0"/>
    <xf numFmtId="0" fontId="46" fillId="31" borderId="82" applyBorder="0" applyProtection="0"/>
    <xf numFmtId="0" fontId="46" fillId="30" borderId="0" applyBorder="0" applyProtection="0"/>
    <xf numFmtId="0" fontId="10" fillId="32" borderId="0" applyBorder="0"/>
    <xf numFmtId="10" fontId="46" fillId="30" borderId="0" applyBorder="0" applyProtection="0"/>
    <xf numFmtId="10" fontId="46" fillId="31" borderId="80" applyBorder="0" applyProtection="0"/>
    <xf numFmtId="10" fontId="46" fillId="30" borderId="0" applyBorder="0" applyProtection="0"/>
    <xf numFmtId="185" fontId="46" fillId="30" borderId="82" applyBorder="0" applyProtection="0"/>
    <xf numFmtId="186" fontId="54" fillId="31" borderId="82" applyBorder="0" applyProtection="0"/>
    <xf numFmtId="185" fontId="46" fillId="30" borderId="82" applyBorder="0" applyProtection="0"/>
    <xf numFmtId="0" fontId="46" fillId="30" borderId="0" applyBorder="0" applyProtection="0">
      <alignment horizontal="left"/>
    </xf>
    <xf numFmtId="187" fontId="46" fillId="30" borderId="0" applyBorder="0" applyProtection="0"/>
    <xf numFmtId="187" fontId="46" fillId="31" borderId="80" applyBorder="0" applyProtection="0"/>
    <xf numFmtId="188" fontId="10" fillId="0" borderId="0" applyFill="0" applyBorder="0"/>
    <xf numFmtId="188" fontId="55" fillId="0" borderId="0" applyFill="0" applyBorder="0"/>
    <xf numFmtId="188" fontId="55" fillId="0" borderId="83"/>
    <xf numFmtId="189" fontId="55" fillId="0" borderId="0" applyFill="0" applyBorder="0"/>
    <xf numFmtId="0" fontId="56" fillId="33" borderId="0"/>
    <xf numFmtId="0" fontId="57" fillId="33" borderId="0"/>
    <xf numFmtId="0" fontId="56" fillId="33" borderId="0"/>
    <xf numFmtId="0" fontId="58" fillId="33" borderId="0"/>
    <xf numFmtId="184" fontId="10" fillId="0" borderId="0" applyFill="0" applyBorder="0"/>
    <xf numFmtId="0" fontId="10" fillId="0" borderId="0" applyBorder="0">
      <alignment horizontal="right"/>
    </xf>
    <xf numFmtId="0" fontId="10" fillId="0" borderId="0" applyFill="0" applyBorder="0">
      <alignment horizontal="right"/>
    </xf>
    <xf numFmtId="1" fontId="10" fillId="0" borderId="82" applyFill="0" applyBorder="0" applyAlignment="0"/>
    <xf numFmtId="0" fontId="10" fillId="0" borderId="82" applyFill="0" applyBorder="0">
      <alignment horizontal="right"/>
    </xf>
    <xf numFmtId="0" fontId="59" fillId="0" borderId="76" applyFill="0" applyBorder="0"/>
    <xf numFmtId="0" fontId="55" fillId="0" borderId="0" applyFill="0" applyBorder="0"/>
    <xf numFmtId="0" fontId="10" fillId="0" borderId="82" applyFill="0" applyBorder="0">
      <alignment horizontal="right"/>
    </xf>
    <xf numFmtId="10" fontId="10" fillId="0" borderId="82" applyFont="0" applyFill="0" applyBorder="0"/>
    <xf numFmtId="185" fontId="10" fillId="0" borderId="0" applyFill="0" applyBorder="0">
      <alignment horizontal="right"/>
    </xf>
    <xf numFmtId="187" fontId="10" fillId="0" borderId="0" applyFont="0" applyFill="0" applyBorder="0"/>
    <xf numFmtId="0" fontId="60" fillId="17" borderId="71" applyNumberFormat="0" applyAlignment="0" applyProtection="0"/>
    <xf numFmtId="190" fontId="10" fillId="0" borderId="0" applyFont="0" applyFill="0" applyBorder="0" applyAlignment="0" applyProtection="0">
      <alignment horizontal="left" vertical="center"/>
    </xf>
    <xf numFmtId="0" fontId="61" fillId="0" borderId="84" applyNumberFormat="0" applyFill="0" applyAlignment="0" applyProtection="0"/>
    <xf numFmtId="14" fontId="10" fillId="28" borderId="0">
      <alignment horizontal="right" indent="1"/>
    </xf>
    <xf numFmtId="191" fontId="10" fillId="0" borderId="0" applyFont="0" applyFill="0" applyBorder="0" applyAlignment="0" applyProtection="0"/>
    <xf numFmtId="164" fontId="22" fillId="0" borderId="0" applyFont="0" applyFill="0" applyBorder="0" applyAlignment="0" applyProtection="0"/>
    <xf numFmtId="165" fontId="10"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0" fontId="10" fillId="0" borderId="0" applyFont="0" applyFill="0" applyBorder="0" applyAlignment="0" applyProtection="0"/>
    <xf numFmtId="3" fontId="10" fillId="0" borderId="0" applyFont="0" applyFill="0" applyBorder="0" applyAlignment="0" applyProtection="0"/>
    <xf numFmtId="0" fontId="34" fillId="0" borderId="0" applyFont="0" applyFill="0" applyBorder="0" applyAlignment="0" applyProtection="0">
      <alignment horizontal="right"/>
    </xf>
    <xf numFmtId="0" fontId="62" fillId="29" borderId="0" applyNumberFormat="0" applyBorder="0" applyAlignment="0" applyProtection="0"/>
    <xf numFmtId="0" fontId="10" fillId="0" borderId="0"/>
    <xf numFmtId="0" fontId="22" fillId="0" borderId="0"/>
    <xf numFmtId="0" fontId="10" fillId="34" borderId="85" applyNumberFormat="0" applyFont="0" applyAlignment="0" applyProtection="0"/>
    <xf numFmtId="0" fontId="10" fillId="0" borderId="0" applyFont="0" applyFill="0" applyBorder="0" applyAlignment="0" applyProtection="0">
      <alignment horizontal="right"/>
    </xf>
    <xf numFmtId="1" fontId="63" fillId="0" borderId="0" applyProtection="0">
      <alignment horizontal="right" vertical="center"/>
    </xf>
    <xf numFmtId="0" fontId="10" fillId="0" borderId="86" applyNumberFormat="0" applyBorder="0"/>
    <xf numFmtId="9" fontId="10" fillId="0" borderId="0" applyFont="0" applyFill="0" applyBorder="0" applyAlignment="0" applyProtection="0"/>
    <xf numFmtId="9" fontId="22" fillId="0" borderId="0" applyFont="0" applyFill="0" applyBorder="0" applyAlignment="0" applyProtection="0"/>
    <xf numFmtId="0" fontId="64" fillId="33" borderId="87" applyFont="0" applyFill="0" applyBorder="0" applyAlignment="0">
      <alignment vertical="center"/>
    </xf>
    <xf numFmtId="0" fontId="10" fillId="0" borderId="0" applyFont="0" applyFill="0" applyBorder="0" applyAlignment="0" applyProtection="0"/>
    <xf numFmtId="0" fontId="10" fillId="0" borderId="0"/>
    <xf numFmtId="0" fontId="65" fillId="11" borderId="0" applyProtection="0"/>
    <xf numFmtId="0" fontId="66" fillId="35" borderId="0" applyNumberFormat="0" applyFill="0" applyBorder="0" applyProtection="0"/>
    <xf numFmtId="0" fontId="67" fillId="0" borderId="0" applyBorder="0" applyProtection="0">
      <alignment vertical="center"/>
    </xf>
    <xf numFmtId="0" fontId="67" fillId="0" borderId="73" applyBorder="0" applyProtection="0">
      <alignment horizontal="right" vertical="center"/>
    </xf>
    <xf numFmtId="0" fontId="68" fillId="36" borderId="0" applyBorder="0" applyProtection="0">
      <alignment horizontal="centerContinuous" vertical="center"/>
    </xf>
    <xf numFmtId="0" fontId="68" fillId="37" borderId="73" applyBorder="0" applyProtection="0">
      <alignment horizontal="centerContinuous" vertical="center"/>
    </xf>
    <xf numFmtId="0" fontId="69" fillId="0" borderId="0" applyFill="0" applyBorder="0" applyProtection="0">
      <alignment horizontal="left"/>
    </xf>
    <xf numFmtId="0" fontId="47" fillId="0" borderId="88" applyFill="0" applyBorder="0" applyProtection="0">
      <alignment horizontal="left" vertical="top"/>
    </xf>
    <xf numFmtId="49" fontId="39" fillId="0" borderId="0" applyFont="0" applyFill="0" applyBorder="0" applyAlignment="0" applyProtection="0"/>
    <xf numFmtId="0" fontId="70" fillId="0" borderId="0" applyNumberFormat="0" applyFill="0" applyBorder="0" applyAlignment="0" applyProtection="0"/>
    <xf numFmtId="192" fontId="64" fillId="38" borderId="89" applyNumberFormat="0" applyProtection="0"/>
    <xf numFmtId="0" fontId="71" fillId="0" borderId="0" applyNumberFormat="0" applyFill="0" applyBorder="0" applyAlignment="0" applyProtection="0">
      <alignment horizontal="left"/>
      <protection locked="0"/>
    </xf>
    <xf numFmtId="0" fontId="72" fillId="0" borderId="0" applyNumberFormat="0" applyFill="0" applyBorder="0" applyAlignment="0" applyProtection="0"/>
    <xf numFmtId="193" fontId="10" fillId="0" borderId="0" applyFont="0" applyFill="0" applyBorder="0" applyAlignment="0" applyProtection="0">
      <alignment horizontal="left" vertical="center"/>
    </xf>
    <xf numFmtId="0" fontId="20" fillId="0" borderId="0"/>
    <xf numFmtId="0" fontId="20" fillId="0" borderId="0"/>
    <xf numFmtId="44" fontId="37" fillId="0" borderId="0" applyFont="0" applyFill="0" applyBorder="0" applyAlignment="0" applyProtection="0"/>
    <xf numFmtId="165"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cellStyleXfs>
  <cellXfs count="435">
    <xf numFmtId="0" fontId="0" fillId="0" borderId="0" xfId="0"/>
    <xf numFmtId="0" fontId="2" fillId="0" borderId="32" xfId="5" applyBorder="1"/>
    <xf numFmtId="0" fontId="2" fillId="0" borderId="18" xfId="5" applyBorder="1"/>
    <xf numFmtId="0" fontId="2" fillId="0" borderId="28" xfId="5" applyBorder="1"/>
    <xf numFmtId="0" fontId="2" fillId="0" borderId="46" xfId="5" applyBorder="1"/>
    <xf numFmtId="0" fontId="2" fillId="0" borderId="18" xfId="5" applyBorder="1" applyAlignment="1">
      <alignment horizontal="center" vertical="center" wrapText="1"/>
    </xf>
    <xf numFmtId="165" fontId="0" fillId="6" borderId="13" xfId="6" applyFont="1" applyFill="1" applyBorder="1"/>
    <xf numFmtId="166" fontId="0" fillId="6" borderId="13" xfId="6" applyNumberFormat="1" applyFont="1" applyFill="1" applyBorder="1"/>
    <xf numFmtId="0" fontId="0" fillId="6" borderId="13" xfId="0" applyFill="1" applyBorder="1"/>
    <xf numFmtId="0" fontId="2" fillId="3" borderId="18" xfId="5" applyFill="1" applyBorder="1"/>
    <xf numFmtId="0" fontId="2" fillId="0" borderId="18" xfId="5" applyBorder="1" applyAlignment="1">
      <alignment vertical="center" wrapText="1"/>
    </xf>
    <xf numFmtId="0" fontId="6" fillId="4" borderId="13" xfId="5" applyFont="1" applyFill="1" applyBorder="1"/>
    <xf numFmtId="166" fontId="8" fillId="4" borderId="13" xfId="6" applyNumberFormat="1" applyFont="1" applyFill="1" applyBorder="1" applyAlignment="1">
      <alignment horizontal="center"/>
    </xf>
    <xf numFmtId="168" fontId="8" fillId="4" borderId="13" xfId="6" applyNumberFormat="1" applyFont="1" applyFill="1" applyBorder="1" applyAlignment="1">
      <alignment horizontal="center"/>
    </xf>
    <xf numFmtId="168" fontId="0" fillId="6" borderId="13" xfId="7" applyNumberFormat="1" applyFont="1" applyFill="1" applyBorder="1"/>
    <xf numFmtId="168" fontId="0" fillId="3" borderId="13" xfId="7" applyNumberFormat="1" applyFont="1" applyFill="1" applyBorder="1"/>
    <xf numFmtId="1" fontId="0" fillId="6" borderId="13" xfId="5" applyNumberFormat="1" applyFont="1" applyFill="1" applyBorder="1"/>
    <xf numFmtId="0" fontId="6" fillId="2" borderId="13"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3" fillId="2" borderId="13" xfId="5" applyFont="1" applyFill="1" applyBorder="1" applyAlignment="1">
      <alignment vertical="center" wrapText="1"/>
    </xf>
    <xf numFmtId="166" fontId="3" fillId="2" borderId="13" xfId="6" applyNumberFormat="1" applyFont="1" applyFill="1" applyBorder="1" applyAlignment="1">
      <alignment horizontal="center" vertical="center" wrapText="1"/>
    </xf>
    <xf numFmtId="0" fontId="2" fillId="0" borderId="46" xfId="5" applyBorder="1" applyAlignment="1">
      <alignment vertical="center" wrapText="1"/>
    </xf>
    <xf numFmtId="0" fontId="2" fillId="0" borderId="17" xfId="5" applyBorder="1" applyAlignment="1">
      <alignment vertical="center" wrapText="1"/>
    </xf>
    <xf numFmtId="0" fontId="2" fillId="0" borderId="17" xfId="5" applyBorder="1" applyAlignment="1">
      <alignment horizontal="center" vertical="center" wrapText="1"/>
    </xf>
    <xf numFmtId="1" fontId="2" fillId="0" borderId="17" xfId="5" applyNumberFormat="1" applyBorder="1" applyAlignment="1">
      <alignment horizontal="center" vertical="center" wrapText="1"/>
    </xf>
    <xf numFmtId="0" fontId="7" fillId="0" borderId="46" xfId="5" applyFont="1" applyBorder="1" applyAlignment="1">
      <alignment horizontal="center" vertical="center" wrapText="1"/>
    </xf>
    <xf numFmtId="0" fontId="7" fillId="0" borderId="18" xfId="5" applyFont="1" applyBorder="1" applyAlignment="1">
      <alignment horizontal="center" vertical="center" wrapText="1"/>
    </xf>
    <xf numFmtId="168" fontId="6" fillId="4" borderId="13" xfId="5" applyNumberFormat="1" applyFont="1" applyFill="1" applyBorder="1" applyAlignment="1">
      <alignment horizontal="center" vertical="center" wrapText="1"/>
    </xf>
    <xf numFmtId="168" fontId="6" fillId="4" borderId="13" xfId="7" applyNumberFormat="1" applyFont="1" applyFill="1" applyBorder="1" applyAlignment="1">
      <alignment horizontal="center" vertical="center" wrapText="1"/>
    </xf>
    <xf numFmtId="168" fontId="14" fillId="3" borderId="50" xfId="5" applyNumberFormat="1" applyFont="1" applyFill="1" applyBorder="1" applyAlignment="1">
      <alignment horizontal="center" vertical="center" wrapText="1"/>
    </xf>
    <xf numFmtId="44" fontId="14" fillId="6" borderId="51" xfId="7" applyFont="1" applyFill="1" applyBorder="1" applyAlignment="1">
      <alignment horizontal="center" vertical="center" wrapText="1"/>
    </xf>
    <xf numFmtId="1" fontId="0" fillId="6" borderId="51" xfId="7" applyNumberFormat="1" applyFont="1" applyFill="1" applyBorder="1" applyAlignment="1">
      <alignment horizontal="center" vertical="center" wrapText="1"/>
    </xf>
    <xf numFmtId="17" fontId="2" fillId="6" borderId="51" xfId="5" applyNumberFormat="1" applyFill="1" applyBorder="1" applyAlignment="1">
      <alignment horizontal="center" vertical="center" wrapText="1"/>
    </xf>
    <xf numFmtId="168" fontId="0" fillId="6" borderId="51" xfId="7" applyNumberFormat="1" applyFont="1" applyFill="1" applyBorder="1" applyAlignment="1">
      <alignment horizontal="center" vertical="center" wrapText="1"/>
    </xf>
    <xf numFmtId="168" fontId="2" fillId="6" borderId="51" xfId="5" applyNumberFormat="1" applyFill="1" applyBorder="1" applyAlignment="1">
      <alignment horizontal="center" vertical="center" wrapText="1"/>
    </xf>
    <xf numFmtId="0" fontId="2" fillId="6" borderId="51" xfId="5" applyFill="1" applyBorder="1" applyAlignment="1">
      <alignment horizontal="center" vertical="center" wrapText="1"/>
    </xf>
    <xf numFmtId="1" fontId="2" fillId="6" borderId="51" xfId="7" applyNumberFormat="1" applyFont="1" applyFill="1" applyBorder="1" applyAlignment="1">
      <alignment horizontal="center" vertical="center" wrapText="1"/>
    </xf>
    <xf numFmtId="0" fontId="2" fillId="6" borderId="52" xfId="5" applyFill="1" applyBorder="1" applyAlignment="1">
      <alignment horizontal="center" vertical="center" wrapText="1"/>
    </xf>
    <xf numFmtId="0" fontId="2" fillId="6" borderId="53" xfId="5" applyFill="1" applyBorder="1" applyAlignment="1">
      <alignment horizontal="center" vertical="center" wrapText="1"/>
    </xf>
    <xf numFmtId="1" fontId="0" fillId="6" borderId="53" xfId="7" applyNumberFormat="1" applyFont="1" applyFill="1" applyBorder="1" applyAlignment="1">
      <alignment horizontal="center" vertical="center" wrapText="1"/>
    </xf>
    <xf numFmtId="17" fontId="2" fillId="6" borderId="53" xfId="5" applyNumberFormat="1" applyFill="1" applyBorder="1" applyAlignment="1">
      <alignment horizontal="center" vertical="center" wrapText="1"/>
    </xf>
    <xf numFmtId="168" fontId="0" fillId="6" borderId="52" xfId="7" applyNumberFormat="1" applyFont="1" applyFill="1" applyBorder="1" applyAlignment="1">
      <alignment horizontal="center" vertical="center" wrapText="1"/>
    </xf>
    <xf numFmtId="44" fontId="14" fillId="6" borderId="52" xfId="7" applyFont="1" applyFill="1" applyBorder="1" applyAlignment="1">
      <alignment horizontal="center" vertical="center" wrapText="1"/>
    </xf>
    <xf numFmtId="168" fontId="2" fillId="6" borderId="52" xfId="5" applyNumberFormat="1" applyFill="1" applyBorder="1" applyAlignment="1">
      <alignment horizontal="center" vertical="center" wrapText="1"/>
    </xf>
    <xf numFmtId="0" fontId="11" fillId="6" borderId="50" xfId="5" applyFont="1" applyFill="1" applyBorder="1" applyAlignment="1">
      <alignment horizontal="right" vertical="center" wrapText="1"/>
    </xf>
    <xf numFmtId="0" fontId="14" fillId="6" borderId="50" xfId="5" applyFont="1" applyFill="1" applyBorder="1" applyAlignment="1">
      <alignment horizontal="center" vertical="center" wrapText="1"/>
    </xf>
    <xf numFmtId="1" fontId="14" fillId="6" borderId="50" xfId="7" applyNumberFormat="1" applyFont="1" applyFill="1" applyBorder="1" applyAlignment="1">
      <alignment horizontal="center" vertical="center" wrapText="1"/>
    </xf>
    <xf numFmtId="168" fontId="14" fillId="6" borderId="50" xfId="7" applyNumberFormat="1" applyFont="1" applyFill="1" applyBorder="1" applyAlignment="1">
      <alignment horizontal="center" vertical="center" wrapText="1"/>
    </xf>
    <xf numFmtId="1" fontId="2" fillId="6" borderId="50" xfId="7" applyNumberFormat="1" applyFont="1" applyFill="1" applyBorder="1" applyAlignment="1">
      <alignment horizontal="center" vertical="center" wrapText="1"/>
    </xf>
    <xf numFmtId="44" fontId="14" fillId="6" borderId="50" xfId="7" applyFont="1" applyFill="1" applyBorder="1" applyAlignment="1">
      <alignment horizontal="center" vertical="center" wrapText="1"/>
    </xf>
    <xf numFmtId="168" fontId="14" fillId="6" borderId="50" xfId="5" applyNumberFormat="1" applyFont="1" applyFill="1" applyBorder="1" applyAlignment="1">
      <alignment horizontal="center" vertical="center" wrapText="1"/>
    </xf>
    <xf numFmtId="0" fontId="14" fillId="6" borderId="51" xfId="5" applyFont="1" applyFill="1" applyBorder="1" applyAlignment="1">
      <alignment vertical="center" wrapText="1"/>
    </xf>
    <xf numFmtId="0" fontId="14" fillId="6" borderId="52" xfId="5" applyFont="1" applyFill="1" applyBorder="1" applyAlignment="1">
      <alignment vertical="center" wrapText="1"/>
    </xf>
    <xf numFmtId="1" fontId="2" fillId="6" borderId="53" xfId="7" applyNumberFormat="1" applyFont="1" applyFill="1" applyBorder="1" applyAlignment="1">
      <alignment horizontal="center" vertical="center" wrapText="1"/>
    </xf>
    <xf numFmtId="0" fontId="14" fillId="6" borderId="50" xfId="5" applyFont="1" applyFill="1" applyBorder="1" applyAlignment="1">
      <alignment vertical="center" wrapText="1"/>
    </xf>
    <xf numFmtId="0" fontId="2" fillId="6" borderId="50" xfId="5" applyFill="1" applyBorder="1" applyAlignment="1">
      <alignment horizontal="center" vertical="center" wrapText="1"/>
    </xf>
    <xf numFmtId="1" fontId="0" fillId="6" borderId="50" xfId="7" applyNumberFormat="1" applyFont="1" applyFill="1" applyBorder="1" applyAlignment="1">
      <alignment horizontal="center" vertical="center" wrapText="1"/>
    </xf>
    <xf numFmtId="17" fontId="2" fillId="6" borderId="50" xfId="5" applyNumberFormat="1" applyFill="1" applyBorder="1" applyAlignment="1">
      <alignment horizontal="center" vertical="center" wrapText="1"/>
    </xf>
    <xf numFmtId="168" fontId="0" fillId="6" borderId="50" xfId="7" applyNumberFormat="1" applyFont="1" applyFill="1" applyBorder="1" applyAlignment="1">
      <alignment horizontal="center" vertical="center" wrapText="1"/>
    </xf>
    <xf numFmtId="168" fontId="2" fillId="6" borderId="50" xfId="5" applyNumberFormat="1" applyFill="1" applyBorder="1" applyAlignment="1">
      <alignment horizontal="center" vertical="center" wrapText="1"/>
    </xf>
    <xf numFmtId="0" fontId="11" fillId="6" borderId="52" xfId="5" applyFont="1" applyFill="1" applyBorder="1" applyAlignment="1">
      <alignment horizontal="right" vertical="center" wrapText="1"/>
    </xf>
    <xf numFmtId="0" fontId="11" fillId="6" borderId="51" xfId="5" applyFont="1" applyFill="1" applyBorder="1" applyAlignment="1">
      <alignment horizontal="right" vertical="center" wrapText="1"/>
    </xf>
    <xf numFmtId="0" fontId="11" fillId="6" borderId="53" xfId="5" applyFont="1" applyFill="1" applyBorder="1" applyAlignment="1">
      <alignment horizontal="right" vertical="center" wrapText="1"/>
    </xf>
    <xf numFmtId="168" fontId="0" fillId="6" borderId="53" xfId="7" applyNumberFormat="1" applyFont="1" applyFill="1" applyBorder="1" applyAlignment="1">
      <alignment horizontal="center" vertical="center" wrapText="1"/>
    </xf>
    <xf numFmtId="44" fontId="14" fillId="6" borderId="53" xfId="7" applyFont="1" applyFill="1" applyBorder="1" applyAlignment="1">
      <alignment horizontal="center" vertical="center" wrapText="1"/>
    </xf>
    <xf numFmtId="168" fontId="2" fillId="6" borderId="53" xfId="5" applyNumberFormat="1" applyFill="1" applyBorder="1" applyAlignment="1">
      <alignment horizontal="center" vertical="center" wrapText="1"/>
    </xf>
    <xf numFmtId="0" fontId="8" fillId="0" borderId="46" xfId="5" applyFont="1" applyBorder="1" applyAlignment="1">
      <alignment vertical="center" wrapText="1"/>
    </xf>
    <xf numFmtId="0" fontId="8" fillId="0" borderId="18" xfId="5" applyFont="1" applyBorder="1" applyAlignment="1">
      <alignment vertical="center" wrapText="1"/>
    </xf>
    <xf numFmtId="1" fontId="2" fillId="0" borderId="32" xfId="5" applyNumberFormat="1" applyBorder="1" applyAlignment="1">
      <alignment horizontal="center" vertical="center" wrapText="1"/>
    </xf>
    <xf numFmtId="0" fontId="2" fillId="0" borderId="32" xfId="5" applyBorder="1" applyAlignment="1">
      <alignment horizontal="center" vertical="center" wrapText="1"/>
    </xf>
    <xf numFmtId="0" fontId="2" fillId="0" borderId="32" xfId="5" applyBorder="1" applyAlignment="1">
      <alignment vertical="center" wrapText="1"/>
    </xf>
    <xf numFmtId="1" fontId="2" fillId="0" borderId="18" xfId="5" applyNumberFormat="1" applyBorder="1" applyAlignment="1">
      <alignment horizontal="center" vertical="center" wrapText="1"/>
    </xf>
    <xf numFmtId="0" fontId="15" fillId="0" borderId="18" xfId="5" applyFont="1" applyBorder="1" applyAlignment="1">
      <alignment vertical="center"/>
    </xf>
    <xf numFmtId="0" fontId="15" fillId="0" borderId="32" xfId="0" applyFont="1" applyBorder="1" applyAlignment="1">
      <alignment vertical="center"/>
    </xf>
    <xf numFmtId="0" fontId="15" fillId="3" borderId="32" xfId="0" applyFont="1" applyFill="1" applyBorder="1" applyAlignment="1">
      <alignment vertical="center"/>
    </xf>
    <xf numFmtId="3" fontId="5" fillId="3" borderId="8" xfId="0" applyNumberFormat="1" applyFont="1" applyFill="1" applyBorder="1" applyAlignment="1">
      <alignment horizontal="center" vertical="center"/>
    </xf>
    <xf numFmtId="3" fontId="5" fillId="3" borderId="15" xfId="0" applyNumberFormat="1" applyFont="1" applyFill="1" applyBorder="1" applyAlignment="1">
      <alignment horizontal="center" vertical="center"/>
    </xf>
    <xf numFmtId="0" fontId="0" fillId="0" borderId="56" xfId="0" applyBorder="1" applyAlignment="1">
      <alignment vertical="center"/>
    </xf>
    <xf numFmtId="0" fontId="2" fillId="0" borderId="46" xfId="5" applyBorder="1" applyAlignment="1">
      <alignment vertical="center"/>
    </xf>
    <xf numFmtId="0" fontId="2" fillId="0" borderId="18" xfId="5" applyBorder="1" applyAlignment="1">
      <alignment vertical="center"/>
    </xf>
    <xf numFmtId="0" fontId="0" fillId="0" borderId="28" xfId="0" applyBorder="1" applyAlignment="1">
      <alignment vertical="center"/>
    </xf>
    <xf numFmtId="0" fontId="0" fillId="0" borderId="32" xfId="0" applyBorder="1" applyAlignment="1">
      <alignment vertical="center"/>
    </xf>
    <xf numFmtId="0" fontId="0" fillId="0" borderId="30" xfId="0" applyBorder="1" applyAlignment="1">
      <alignment vertical="center"/>
    </xf>
    <xf numFmtId="0" fontId="0" fillId="3" borderId="17" xfId="0" applyFill="1"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6" fillId="3" borderId="26" xfId="0" applyFont="1" applyFill="1" applyBorder="1" applyAlignment="1">
      <alignment horizontal="center" vertical="center"/>
    </xf>
    <xf numFmtId="0" fontId="0" fillId="0" borderId="26" xfId="0" applyBorder="1" applyAlignment="1">
      <alignment vertical="center"/>
    </xf>
    <xf numFmtId="0" fontId="6" fillId="4" borderId="57" xfId="0" applyFont="1" applyFill="1" applyBorder="1" applyAlignment="1">
      <alignment horizontal="center" vertical="center"/>
    </xf>
    <xf numFmtId="0" fontId="6" fillId="3" borderId="0" xfId="0" applyFont="1" applyFill="1" applyAlignment="1">
      <alignment horizontal="center" vertical="center"/>
    </xf>
    <xf numFmtId="0" fontId="0" fillId="0" borderId="49" xfId="0" applyBorder="1" applyAlignment="1">
      <alignment vertical="center"/>
    </xf>
    <xf numFmtId="0" fontId="7" fillId="8" borderId="58" xfId="0" applyFont="1" applyFill="1" applyBorder="1" applyAlignment="1">
      <alignment vertical="center"/>
    </xf>
    <xf numFmtId="166" fontId="7" fillId="8" borderId="2" xfId="1" applyNumberFormat="1" applyFont="1" applyFill="1" applyBorder="1" applyAlignment="1">
      <alignment horizontal="center" vertical="center"/>
    </xf>
    <xf numFmtId="168" fontId="7" fillId="8" borderId="2" xfId="2" applyNumberFormat="1" applyFont="1" applyFill="1" applyBorder="1" applyAlignment="1">
      <alignment horizontal="center" vertical="center"/>
    </xf>
    <xf numFmtId="169" fontId="7" fillId="3" borderId="0" xfId="2" applyNumberFormat="1" applyFont="1" applyFill="1" applyBorder="1" applyAlignment="1">
      <alignment horizontal="center" vertical="center"/>
    </xf>
    <xf numFmtId="0" fontId="0" fillId="0" borderId="18" xfId="0" applyBorder="1" applyAlignment="1">
      <alignment horizontal="center" vertical="center"/>
    </xf>
    <xf numFmtId="0" fontId="0" fillId="0" borderId="2" xfId="0" applyBorder="1" applyAlignment="1">
      <alignment vertical="center"/>
    </xf>
    <xf numFmtId="166" fontId="0" fillId="6" borderId="2" xfId="1" applyNumberFormat="1" applyFont="1" applyFill="1" applyBorder="1" applyAlignment="1">
      <alignment horizontal="center" vertical="center"/>
    </xf>
    <xf numFmtId="168" fontId="0" fillId="6" borderId="2" xfId="2" applyNumberFormat="1" applyFont="1" applyFill="1" applyBorder="1" applyAlignment="1">
      <alignment horizontal="center" vertical="center"/>
    </xf>
    <xf numFmtId="168" fontId="0" fillId="3" borderId="0" xfId="2" applyNumberFormat="1" applyFont="1" applyFill="1" applyBorder="1" applyAlignment="1">
      <alignment horizontal="center" vertical="center"/>
    </xf>
    <xf numFmtId="166" fontId="7" fillId="3" borderId="2" xfId="1" applyNumberFormat="1" applyFont="1" applyFill="1" applyBorder="1" applyAlignment="1">
      <alignment horizontal="center" vertical="center"/>
    </xf>
    <xf numFmtId="168" fontId="7" fillId="3" borderId="2" xfId="2" applyNumberFormat="1" applyFont="1" applyFill="1" applyBorder="1" applyAlignment="1">
      <alignment horizontal="center" vertical="center"/>
    </xf>
    <xf numFmtId="166" fontId="0" fillId="6" borderId="10" xfId="1" applyNumberFormat="1" applyFont="1" applyFill="1" applyBorder="1" applyAlignment="1">
      <alignment horizontal="center" vertical="center"/>
    </xf>
    <xf numFmtId="168" fontId="0" fillId="6" borderId="10" xfId="2" applyNumberFormat="1" applyFont="1" applyFill="1" applyBorder="1" applyAlignment="1">
      <alignment horizontal="center" vertical="center"/>
    </xf>
    <xf numFmtId="0" fontId="7" fillId="0" borderId="26" xfId="0" applyFont="1" applyBorder="1" applyAlignment="1">
      <alignment vertical="center"/>
    </xf>
    <xf numFmtId="0" fontId="7" fillId="0" borderId="18" xfId="0" applyFont="1" applyBorder="1" applyAlignment="1">
      <alignment horizontal="center" vertical="center"/>
    </xf>
    <xf numFmtId="0" fontId="0" fillId="0" borderId="54" xfId="0" applyBorder="1" applyAlignment="1">
      <alignment vertical="center"/>
    </xf>
    <xf numFmtId="0" fontId="7" fillId="0" borderId="18" xfId="5" applyFont="1" applyBorder="1" applyAlignment="1">
      <alignment vertical="center"/>
    </xf>
    <xf numFmtId="0" fontId="7" fillId="8" borderId="17" xfId="0" applyFont="1" applyFill="1" applyBorder="1" applyAlignment="1">
      <alignment vertical="center"/>
    </xf>
    <xf numFmtId="0" fontId="0" fillId="0" borderId="59" xfId="0" applyBorder="1" applyAlignment="1">
      <alignment vertical="center"/>
    </xf>
    <xf numFmtId="0" fontId="0" fillId="0" borderId="60" xfId="0" applyBorder="1" applyAlignment="1">
      <alignment vertical="center"/>
    </xf>
    <xf numFmtId="0" fontId="0" fillId="0" borderId="48" xfId="0" applyBorder="1" applyAlignment="1">
      <alignment vertical="center"/>
    </xf>
    <xf numFmtId="0" fontId="0" fillId="0" borderId="17" xfId="0" applyBorder="1" applyAlignment="1">
      <alignment horizontal="center" vertical="center"/>
    </xf>
    <xf numFmtId="0" fontId="0" fillId="0" borderId="48" xfId="0" applyBorder="1" applyAlignment="1">
      <alignment horizontal="center" vertical="center"/>
    </xf>
    <xf numFmtId="0" fontId="0" fillId="3" borderId="17" xfId="0" applyFill="1" applyBorder="1" applyAlignment="1">
      <alignment horizontal="center" vertical="center"/>
    </xf>
    <xf numFmtId="0" fontId="6" fillId="2" borderId="16" xfId="0" applyFont="1" applyFill="1" applyBorder="1" applyAlignment="1">
      <alignment vertical="center"/>
    </xf>
    <xf numFmtId="0" fontId="0" fillId="0" borderId="35" xfId="0" applyBorder="1" applyAlignment="1">
      <alignment vertical="center"/>
    </xf>
    <xf numFmtId="166" fontId="6" fillId="2" borderId="13" xfId="1" applyNumberFormat="1" applyFont="1" applyFill="1" applyBorder="1" applyAlignment="1">
      <alignment horizontal="center" vertical="center"/>
    </xf>
    <xf numFmtId="168" fontId="6" fillId="2" borderId="1" xfId="2" applyNumberFormat="1" applyFont="1" applyFill="1" applyBorder="1" applyAlignment="1">
      <alignment horizontal="center" vertical="center"/>
    </xf>
    <xf numFmtId="3" fontId="6" fillId="3" borderId="0" xfId="2" applyNumberFormat="1" applyFont="1" applyFill="1" applyBorder="1" applyAlignment="1">
      <alignment horizontal="center" vertical="center"/>
    </xf>
    <xf numFmtId="0" fontId="15" fillId="3" borderId="18" xfId="5" applyFont="1" applyFill="1" applyBorder="1" applyAlignment="1">
      <alignment vertical="center"/>
    </xf>
    <xf numFmtId="0" fontId="17" fillId="0" borderId="46" xfId="5" applyFont="1" applyBorder="1" applyAlignment="1">
      <alignment vertical="center"/>
    </xf>
    <xf numFmtId="0" fontId="17" fillId="0" borderId="18" xfId="5" applyFont="1" applyBorder="1" applyAlignment="1">
      <alignment vertical="center"/>
    </xf>
    <xf numFmtId="0" fontId="18" fillId="3" borderId="0" xfId="5" applyFont="1" applyFill="1" applyAlignment="1">
      <alignment vertical="center"/>
    </xf>
    <xf numFmtId="169" fontId="18" fillId="3" borderId="0" xfId="7" applyNumberFormat="1" applyFont="1" applyFill="1" applyBorder="1" applyAlignment="1">
      <alignment vertical="center"/>
    </xf>
    <xf numFmtId="0" fontId="17" fillId="3" borderId="18" xfId="5" applyFont="1" applyFill="1" applyBorder="1" applyAlignment="1">
      <alignment vertical="center"/>
    </xf>
    <xf numFmtId="3" fontId="5" fillId="0" borderId="13" xfId="5" applyNumberFormat="1" applyFont="1" applyBorder="1" applyAlignment="1">
      <alignment horizontal="center" vertical="center"/>
    </xf>
    <xf numFmtId="0" fontId="2" fillId="0" borderId="17" xfId="5" applyBorder="1" applyAlignment="1">
      <alignment vertical="center"/>
    </xf>
    <xf numFmtId="0" fontId="2" fillId="0" borderId="28" xfId="5" applyBorder="1" applyAlignment="1">
      <alignment vertical="center"/>
    </xf>
    <xf numFmtId="0" fontId="7" fillId="8" borderId="59" xfId="5" applyFont="1" applyFill="1" applyBorder="1" applyAlignment="1">
      <alignment vertical="center"/>
    </xf>
    <xf numFmtId="5" fontId="7" fillId="8" borderId="2" xfId="7" applyNumberFormat="1" applyFont="1" applyFill="1" applyBorder="1" applyAlignment="1">
      <alignment horizontal="center" vertical="center"/>
    </xf>
    <xf numFmtId="0" fontId="2" fillId="0" borderId="48" xfId="5" applyBorder="1" applyAlignment="1">
      <alignment vertical="center"/>
    </xf>
    <xf numFmtId="5" fontId="12" fillId="6" borderId="2" xfId="7" applyNumberFormat="1" applyFont="1" applyFill="1" applyBorder="1" applyAlignment="1">
      <alignment horizontal="center" vertical="center"/>
    </xf>
    <xf numFmtId="0" fontId="0" fillId="0" borderId="48" xfId="5" applyFont="1" applyBorder="1" applyAlignment="1">
      <alignment vertical="center"/>
    </xf>
    <xf numFmtId="0" fontId="2" fillId="0" borderId="59" xfId="5" applyBorder="1" applyAlignment="1">
      <alignment vertical="center"/>
    </xf>
    <xf numFmtId="5" fontId="0" fillId="6" borderId="2" xfId="7" applyNumberFormat="1" applyFont="1" applyFill="1" applyBorder="1" applyAlignment="1">
      <alignment horizontal="center" vertical="center"/>
    </xf>
    <xf numFmtId="0" fontId="0" fillId="0" borderId="59" xfId="5" applyFont="1" applyBorder="1" applyAlignment="1">
      <alignment vertical="center"/>
    </xf>
    <xf numFmtId="0" fontId="0" fillId="6" borderId="59" xfId="5" applyFont="1" applyFill="1" applyBorder="1" applyAlignment="1">
      <alignment vertical="center"/>
    </xf>
    <xf numFmtId="0" fontId="7" fillId="8" borderId="61" xfId="5" applyFont="1" applyFill="1" applyBorder="1" applyAlignment="1">
      <alignment vertical="center"/>
    </xf>
    <xf numFmtId="0" fontId="0" fillId="3" borderId="48" xfId="5" applyFont="1" applyFill="1" applyBorder="1" applyAlignment="1">
      <alignment vertical="center"/>
    </xf>
    <xf numFmtId="0" fontId="2" fillId="3" borderId="59" xfId="5" applyFill="1" applyBorder="1" applyAlignment="1">
      <alignment vertical="center"/>
    </xf>
    <xf numFmtId="5" fontId="0" fillId="6" borderId="62" xfId="7" applyNumberFormat="1" applyFont="1" applyFill="1" applyBorder="1" applyAlignment="1">
      <alignment horizontal="center" vertical="center"/>
    </xf>
    <xf numFmtId="0" fontId="2" fillId="0" borderId="30" xfId="5" applyBorder="1" applyAlignment="1">
      <alignment vertical="center"/>
    </xf>
    <xf numFmtId="169" fontId="2" fillId="0" borderId="17" xfId="5" applyNumberFormat="1" applyBorder="1" applyAlignment="1">
      <alignment horizontal="center" vertical="center"/>
    </xf>
    <xf numFmtId="0" fontId="6" fillId="4" borderId="1" xfId="5" applyFont="1" applyFill="1" applyBorder="1" applyAlignment="1">
      <alignment vertical="center"/>
    </xf>
    <xf numFmtId="168" fontId="6" fillId="4" borderId="63" xfId="7" applyNumberFormat="1" applyFont="1" applyFill="1" applyBorder="1" applyAlignment="1">
      <alignment horizontal="center" vertical="center"/>
    </xf>
    <xf numFmtId="0" fontId="17" fillId="0" borderId="17" xfId="5" applyFont="1" applyBorder="1" applyAlignment="1">
      <alignment vertical="center"/>
    </xf>
    <xf numFmtId="168" fontId="17" fillId="0" borderId="17" xfId="5" applyNumberFormat="1" applyFont="1" applyBorder="1" applyAlignment="1">
      <alignment horizontal="center" vertical="center"/>
    </xf>
    <xf numFmtId="0" fontId="6" fillId="2" borderId="13" xfId="5" applyFont="1" applyFill="1" applyBorder="1" applyAlignment="1">
      <alignment vertical="center"/>
    </xf>
    <xf numFmtId="168" fontId="6" fillId="2" borderId="13" xfId="7" applyNumberFormat="1" applyFont="1" applyFill="1" applyBorder="1" applyAlignment="1">
      <alignment horizontal="center" vertical="center"/>
    </xf>
    <xf numFmtId="0" fontId="17" fillId="0" borderId="32" xfId="5" applyFont="1" applyBorder="1" applyAlignment="1">
      <alignment vertical="center"/>
    </xf>
    <xf numFmtId="168" fontId="17" fillId="0" borderId="32" xfId="5" applyNumberFormat="1" applyFont="1" applyBorder="1" applyAlignment="1">
      <alignment horizontal="center" vertical="center"/>
    </xf>
    <xf numFmtId="168" fontId="12" fillId="6" borderId="2" xfId="7" applyNumberFormat="1" applyFont="1" applyFill="1" applyBorder="1" applyAlignment="1">
      <alignment horizontal="center" vertical="center"/>
    </xf>
    <xf numFmtId="168" fontId="0" fillId="6" borderId="2" xfId="7" applyNumberFormat="1" applyFont="1" applyFill="1" applyBorder="1" applyAlignment="1">
      <alignment horizontal="center" vertical="center"/>
    </xf>
    <xf numFmtId="168" fontId="0" fillId="6" borderId="62" xfId="7" applyNumberFormat="1" applyFont="1" applyFill="1" applyBorder="1" applyAlignment="1">
      <alignment horizontal="center" vertical="center"/>
    </xf>
    <xf numFmtId="168" fontId="2" fillId="0" borderId="17" xfId="5" applyNumberFormat="1" applyBorder="1" applyAlignment="1">
      <alignment horizontal="center" vertical="center"/>
    </xf>
    <xf numFmtId="168" fontId="17" fillId="0" borderId="18" xfId="5" applyNumberFormat="1" applyFont="1" applyBorder="1" applyAlignment="1">
      <alignment horizontal="center" vertical="center"/>
    </xf>
    <xf numFmtId="0" fontId="2" fillId="0" borderId="46" xfId="9" applyBorder="1" applyAlignment="1">
      <alignment vertical="center" wrapText="1"/>
    </xf>
    <xf numFmtId="0" fontId="2" fillId="0" borderId="18" xfId="9" applyBorder="1" applyAlignment="1">
      <alignment vertical="center" wrapText="1"/>
    </xf>
    <xf numFmtId="0" fontId="2" fillId="0" borderId="17" xfId="9" applyBorder="1" applyAlignment="1">
      <alignment vertical="center" wrapText="1"/>
    </xf>
    <xf numFmtId="0" fontId="2" fillId="0" borderId="17" xfId="9" applyBorder="1" applyAlignment="1">
      <alignment horizontal="center" vertical="center" wrapText="1"/>
    </xf>
    <xf numFmtId="168" fontId="2" fillId="0" borderId="17" xfId="9" applyNumberFormat="1" applyBorder="1" applyAlignment="1">
      <alignment horizontal="center" vertical="center" wrapText="1"/>
    </xf>
    <xf numFmtId="0" fontId="7" fillId="0" borderId="46" xfId="9" applyFont="1" applyBorder="1" applyAlignment="1">
      <alignment horizontal="center" vertical="center" wrapText="1"/>
    </xf>
    <xf numFmtId="0" fontId="7" fillId="0" borderId="18" xfId="9" applyFont="1" applyBorder="1" applyAlignment="1">
      <alignment horizontal="center" vertical="center" wrapText="1"/>
    </xf>
    <xf numFmtId="0" fontId="0" fillId="6" borderId="38" xfId="9" applyFont="1" applyFill="1" applyBorder="1" applyAlignment="1">
      <alignment vertical="center" wrapText="1"/>
    </xf>
    <xf numFmtId="44" fontId="2" fillId="6" borderId="38" xfId="10" applyFont="1" applyFill="1" applyBorder="1" applyAlignment="1">
      <alignment horizontal="center" vertical="center" wrapText="1"/>
    </xf>
    <xf numFmtId="168" fontId="2" fillId="6" borderId="38" xfId="10" applyNumberFormat="1" applyFont="1" applyFill="1" applyBorder="1" applyAlignment="1">
      <alignment horizontal="center" vertical="center" wrapText="1"/>
    </xf>
    <xf numFmtId="168" fontId="2" fillId="6" borderId="38" xfId="11" applyNumberFormat="1" applyFont="1" applyFill="1" applyBorder="1" applyAlignment="1">
      <alignment horizontal="center" vertical="center" wrapText="1"/>
    </xf>
    <xf numFmtId="168" fontId="2" fillId="3" borderId="38" xfId="10" applyNumberFormat="1" applyFont="1" applyFill="1" applyBorder="1" applyAlignment="1">
      <alignment horizontal="center" vertical="center" wrapText="1"/>
    </xf>
    <xf numFmtId="168" fontId="0" fillId="3" borderId="38" xfId="10" applyNumberFormat="1" applyFont="1" applyFill="1" applyBorder="1" applyAlignment="1">
      <alignment horizontal="center" vertical="center" wrapText="1"/>
    </xf>
    <xf numFmtId="168" fontId="0" fillId="6" borderId="38" xfId="10" applyNumberFormat="1" applyFont="1" applyFill="1" applyBorder="1" applyAlignment="1">
      <alignment horizontal="center" vertical="center" wrapText="1"/>
    </xf>
    <xf numFmtId="172" fontId="2" fillId="6" borderId="38" xfId="11" applyNumberFormat="1" applyFont="1" applyFill="1" applyBorder="1" applyAlignment="1">
      <alignment horizontal="center" vertical="center" wrapText="1"/>
    </xf>
    <xf numFmtId="168" fontId="0" fillId="6" borderId="14" xfId="10" applyNumberFormat="1" applyFont="1" applyFill="1" applyBorder="1" applyAlignment="1">
      <alignment horizontal="center" vertical="center" wrapText="1"/>
    </xf>
    <xf numFmtId="0" fontId="2" fillId="6" borderId="38" xfId="9" applyFill="1" applyBorder="1" applyAlignment="1">
      <alignment vertical="center" wrapText="1"/>
    </xf>
    <xf numFmtId="0" fontId="2" fillId="9" borderId="38" xfId="9" applyFill="1" applyBorder="1" applyAlignment="1">
      <alignment vertical="center" wrapText="1"/>
    </xf>
    <xf numFmtId="0" fontId="2" fillId="9" borderId="14" xfId="9" applyFill="1" applyBorder="1" applyAlignment="1">
      <alignment horizontal="center" vertical="center" wrapText="1"/>
    </xf>
    <xf numFmtId="44" fontId="2" fillId="9" borderId="14" xfId="10" applyFont="1" applyFill="1" applyBorder="1" applyAlignment="1">
      <alignment horizontal="center" vertical="center" wrapText="1"/>
    </xf>
    <xf numFmtId="168" fontId="2" fillId="9" borderId="14" xfId="10" applyNumberFormat="1" applyFont="1" applyFill="1" applyBorder="1" applyAlignment="1">
      <alignment horizontal="center" vertical="center" wrapText="1"/>
    </xf>
    <xf numFmtId="166" fontId="2" fillId="9" borderId="14" xfId="11" applyNumberFormat="1" applyFont="1" applyFill="1" applyBorder="1" applyAlignment="1">
      <alignment horizontal="center" vertical="center" wrapText="1"/>
    </xf>
    <xf numFmtId="168" fontId="2" fillId="9" borderId="14" xfId="11" applyNumberFormat="1" applyFont="1" applyFill="1" applyBorder="1" applyAlignment="1">
      <alignment horizontal="center" vertical="center" wrapText="1"/>
    </xf>
    <xf numFmtId="168" fontId="7" fillId="9" borderId="38" xfId="10" applyNumberFormat="1" applyFont="1" applyFill="1" applyBorder="1" applyAlignment="1">
      <alignment horizontal="center" vertical="center" wrapText="1"/>
    </xf>
    <xf numFmtId="0" fontId="2" fillId="3" borderId="18" xfId="9" applyFill="1" applyBorder="1" applyAlignment="1">
      <alignment vertical="center" wrapText="1"/>
    </xf>
    <xf numFmtId="44" fontId="2" fillId="6" borderId="14" xfId="10" applyFont="1" applyFill="1" applyBorder="1" applyAlignment="1">
      <alignment horizontal="center" vertical="center" wrapText="1"/>
    </xf>
    <xf numFmtId="168" fontId="2" fillId="6" borderId="14" xfId="10" applyNumberFormat="1" applyFont="1" applyFill="1" applyBorder="1" applyAlignment="1">
      <alignment horizontal="center" vertical="center" wrapText="1"/>
    </xf>
    <xf numFmtId="172" fontId="2" fillId="6" borderId="14" xfId="11" applyNumberFormat="1" applyFont="1" applyFill="1" applyBorder="1" applyAlignment="1">
      <alignment horizontal="center" vertical="center" wrapText="1"/>
    </xf>
    <xf numFmtId="168" fontId="2" fillId="6" borderId="14" xfId="11" applyNumberFormat="1" applyFont="1" applyFill="1" applyBorder="1" applyAlignment="1">
      <alignment horizontal="center" vertical="center" wrapText="1"/>
    </xf>
    <xf numFmtId="166" fontId="2" fillId="6" borderId="14" xfId="11" applyNumberFormat="1" applyFont="1" applyFill="1" applyBorder="1" applyAlignment="1">
      <alignment horizontal="center" vertical="center" wrapText="1"/>
    </xf>
    <xf numFmtId="0" fontId="2" fillId="9" borderId="69" xfId="9" applyFill="1" applyBorder="1" applyAlignment="1">
      <alignment horizontal="center" vertical="center" wrapText="1"/>
    </xf>
    <xf numFmtId="0" fontId="2" fillId="0" borderId="36" xfId="9" applyBorder="1" applyAlignment="1">
      <alignment vertical="center" wrapText="1"/>
    </xf>
    <xf numFmtId="168" fontId="3" fillId="2" borderId="13" xfId="9" applyNumberFormat="1" applyFont="1" applyFill="1" applyBorder="1" applyAlignment="1">
      <alignment horizontal="center" vertical="center" wrapText="1"/>
    </xf>
    <xf numFmtId="168" fontId="2" fillId="0" borderId="37" xfId="9" applyNumberFormat="1" applyBorder="1" applyAlignment="1">
      <alignment horizontal="center" vertical="center" wrapText="1"/>
    </xf>
    <xf numFmtId="168" fontId="2" fillId="0" borderId="47" xfId="9" applyNumberFormat="1" applyBorder="1" applyAlignment="1">
      <alignment horizontal="center" vertical="center" wrapText="1"/>
    </xf>
    <xf numFmtId="168" fontId="2" fillId="0" borderId="46" xfId="9" applyNumberFormat="1" applyBorder="1" applyAlignment="1">
      <alignment horizontal="center" vertical="center" wrapText="1"/>
    </xf>
    <xf numFmtId="0" fontId="2" fillId="0" borderId="32" xfId="9" applyBorder="1" applyAlignment="1">
      <alignment vertical="center" wrapText="1"/>
    </xf>
    <xf numFmtId="0" fontId="2" fillId="0" borderId="32" xfId="9" applyBorder="1" applyAlignment="1">
      <alignment horizontal="center" vertical="center" wrapText="1"/>
    </xf>
    <xf numFmtId="168" fontId="2" fillId="0" borderId="32" xfId="9" applyNumberFormat="1" applyBorder="1" applyAlignment="1">
      <alignment horizontal="center" vertical="center" wrapText="1"/>
    </xf>
    <xf numFmtId="168" fontId="2" fillId="0" borderId="18" xfId="9" applyNumberFormat="1" applyBorder="1" applyAlignment="1">
      <alignment horizontal="center" vertical="center" wrapText="1"/>
    </xf>
    <xf numFmtId="0" fontId="2" fillId="0" borderId="18" xfId="9" applyBorder="1" applyAlignment="1">
      <alignment horizontal="center" vertical="center" wrapText="1"/>
    </xf>
    <xf numFmtId="0" fontId="2" fillId="3" borderId="0" xfId="5" applyFill="1"/>
    <xf numFmtId="168" fontId="6" fillId="5" borderId="70" xfId="7" applyNumberFormat="1" applyFont="1" applyFill="1" applyBorder="1" applyAlignment="1">
      <alignment horizontal="center" vertical="center" wrapText="1"/>
    </xf>
    <xf numFmtId="0" fontId="0" fillId="0" borderId="0" xfId="0" applyAlignment="1">
      <alignment vertical="center"/>
    </xf>
    <xf numFmtId="0" fontId="9" fillId="7" borderId="2" xfId="0" applyFont="1" applyFill="1" applyBorder="1" applyAlignment="1">
      <alignment horizontal="center" vertical="center"/>
    </xf>
    <xf numFmtId="0" fontId="6" fillId="2" borderId="13" xfId="5" applyFont="1" applyFill="1" applyBorder="1" applyAlignment="1">
      <alignment vertical="center" wrapText="1"/>
    </xf>
    <xf numFmtId="0" fontId="6" fillId="4" borderId="13" xfId="5" applyFont="1" applyFill="1" applyBorder="1" applyAlignment="1">
      <alignment horizontal="center"/>
    </xf>
    <xf numFmtId="3" fontId="0" fillId="6" borderId="13" xfId="5" applyNumberFormat="1" applyFont="1" applyFill="1" applyBorder="1"/>
    <xf numFmtId="0" fontId="6" fillId="2" borderId="1" xfId="5" applyFont="1" applyFill="1" applyBorder="1" applyAlignment="1">
      <alignment horizontal="center" vertical="center" wrapText="1"/>
    </xf>
    <xf numFmtId="168" fontId="6" fillId="2" borderId="49" xfId="9" applyNumberFormat="1" applyFont="1" applyFill="1" applyBorder="1" applyAlignment="1">
      <alignment horizontal="center" vertical="center" wrapText="1"/>
    </xf>
    <xf numFmtId="44" fontId="0" fillId="6" borderId="13" xfId="7" applyFont="1" applyFill="1" applyBorder="1"/>
    <xf numFmtId="0" fontId="8" fillId="4" borderId="13" xfId="5" applyFont="1" applyFill="1" applyBorder="1" applyAlignment="1">
      <alignment horizontal="center"/>
    </xf>
    <xf numFmtId="0" fontId="0" fillId="3" borderId="0" xfId="0" applyFill="1" applyAlignment="1">
      <alignment vertical="center"/>
    </xf>
    <xf numFmtId="49" fontId="6" fillId="2" borderId="44" xfId="5" applyNumberFormat="1" applyFont="1" applyFill="1" applyBorder="1" applyAlignment="1">
      <alignment horizontal="center" vertical="center" wrapText="1"/>
    </xf>
    <xf numFmtId="0" fontId="16" fillId="3" borderId="92" xfId="5" applyFont="1" applyFill="1" applyBorder="1" applyAlignment="1">
      <alignment horizontal="centerContinuous" vertical="center"/>
    </xf>
    <xf numFmtId="0" fontId="2" fillId="3" borderId="46" xfId="5" applyFill="1" applyBorder="1" applyAlignment="1">
      <alignment vertical="center"/>
    </xf>
    <xf numFmtId="0" fontId="0" fillId="0" borderId="93" xfId="0" applyBorder="1"/>
    <xf numFmtId="0" fontId="9" fillId="4" borderId="13" xfId="0" applyFont="1" applyFill="1" applyBorder="1" applyAlignment="1">
      <alignment horizontal="center" vertical="center" wrapText="1"/>
    </xf>
    <xf numFmtId="0" fontId="7" fillId="3" borderId="1" xfId="12" applyFont="1" applyFill="1" applyBorder="1" applyAlignment="1">
      <alignment horizontal="left" vertical="center" wrapText="1"/>
    </xf>
    <xf numFmtId="0" fontId="0" fillId="0" borderId="0" xfId="0" applyAlignment="1">
      <alignment vertical="center" wrapText="1"/>
    </xf>
    <xf numFmtId="0" fontId="7" fillId="3" borderId="12" xfId="12" applyFont="1" applyFill="1" applyBorder="1" applyAlignment="1">
      <alignment horizontal="left" vertical="center" wrapText="1"/>
    </xf>
    <xf numFmtId="170" fontId="12" fillId="39" borderId="13" xfId="0" applyNumberFormat="1" applyFont="1" applyFill="1" applyBorder="1" applyAlignment="1" applyProtection="1">
      <alignment horizontal="center" vertical="center" wrapText="1"/>
      <protection locked="0"/>
    </xf>
    <xf numFmtId="9" fontId="12" fillId="39" borderId="13" xfId="3" applyFont="1" applyFill="1" applyBorder="1" applyAlignment="1" applyProtection="1">
      <alignment horizontal="center" vertical="center" wrapText="1"/>
      <protection locked="0"/>
    </xf>
    <xf numFmtId="167" fontId="12" fillId="39" borderId="13" xfId="0" applyNumberFormat="1" applyFont="1" applyFill="1" applyBorder="1" applyAlignment="1" applyProtection="1">
      <alignment horizontal="center" vertical="center" wrapText="1"/>
      <protection locked="0"/>
    </xf>
    <xf numFmtId="168" fontId="12" fillId="39" borderId="13" xfId="0" applyNumberFormat="1" applyFont="1" applyFill="1" applyBorder="1" applyAlignment="1" applyProtection="1">
      <alignment horizontal="center" vertical="center" wrapText="1"/>
      <protection locked="0"/>
    </xf>
    <xf numFmtId="171" fontId="12" fillId="39" borderId="13" xfId="0" applyNumberFormat="1" applyFont="1" applyFill="1" applyBorder="1" applyAlignment="1" applyProtection="1">
      <alignment horizontal="center" vertical="center" wrapText="1"/>
      <protection locked="0"/>
    </xf>
    <xf numFmtId="16" fontId="12" fillId="39" borderId="13" xfId="0" quotePrefix="1" applyNumberFormat="1" applyFont="1" applyFill="1" applyBorder="1" applyAlignment="1" applyProtection="1">
      <alignment horizontal="center" vertical="center" wrapText="1"/>
      <protection locked="0"/>
    </xf>
    <xf numFmtId="5" fontId="2" fillId="3" borderId="15" xfId="5" applyNumberFormat="1" applyFill="1" applyBorder="1" applyAlignment="1">
      <alignment horizontal="center" vertical="center"/>
    </xf>
    <xf numFmtId="0" fontId="3" fillId="2" borderId="10" xfId="9" applyFont="1" applyFill="1" applyBorder="1" applyAlignment="1">
      <alignment horizontal="right" vertical="center"/>
    </xf>
    <xf numFmtId="0" fontId="3" fillId="2" borderId="2" xfId="9" applyFont="1" applyFill="1" applyBorder="1" applyAlignment="1">
      <alignment horizontal="right" vertical="center"/>
    </xf>
    <xf numFmtId="0" fontId="0" fillId="0" borderId="18" xfId="5" applyFont="1" applyBorder="1"/>
    <xf numFmtId="0" fontId="6" fillId="2" borderId="12" xfId="5" applyFont="1" applyFill="1" applyBorder="1" applyAlignment="1">
      <alignment horizontal="center" vertical="center" wrapText="1"/>
    </xf>
    <xf numFmtId="0" fontId="6" fillId="4" borderId="12" xfId="5" applyFont="1" applyFill="1" applyBorder="1" applyAlignment="1">
      <alignment horizontal="center" vertical="center" wrapText="1"/>
    </xf>
    <xf numFmtId="0" fontId="13" fillId="40" borderId="0" xfId="5" applyFont="1" applyFill="1" applyAlignment="1">
      <alignment horizontal="center" vertical="center" wrapText="1"/>
    </xf>
    <xf numFmtId="168" fontId="6" fillId="40" borderId="0" xfId="7" applyNumberFormat="1" applyFont="1" applyFill="1" applyBorder="1" applyAlignment="1">
      <alignment horizontal="center" vertical="center" wrapText="1"/>
    </xf>
    <xf numFmtId="0" fontId="0" fillId="3" borderId="26" xfId="0" applyFill="1" applyBorder="1" applyAlignment="1">
      <alignment vertical="center"/>
    </xf>
    <xf numFmtId="0" fontId="0" fillId="3" borderId="18" xfId="0" applyFill="1" applyBorder="1" applyAlignment="1">
      <alignment horizontal="center" vertical="center"/>
    </xf>
    <xf numFmtId="0" fontId="2" fillId="3" borderId="18" xfId="5" applyFill="1" applyBorder="1" applyAlignment="1">
      <alignment vertical="center"/>
    </xf>
    <xf numFmtId="3" fontId="0" fillId="3" borderId="13" xfId="5" applyNumberFormat="1" applyFont="1" applyFill="1" applyBorder="1"/>
    <xf numFmtId="0" fontId="1" fillId="3" borderId="0" xfId="0" applyFont="1" applyFill="1" applyAlignment="1">
      <alignment vertical="center"/>
    </xf>
    <xf numFmtId="0" fontId="75" fillId="2" borderId="18" xfId="4" applyFont="1" applyFill="1" applyBorder="1" applyAlignment="1">
      <alignment horizontal="left"/>
    </xf>
    <xf numFmtId="44" fontId="75" fillId="2" borderId="18" xfId="2" applyFont="1" applyFill="1" applyBorder="1" applyAlignment="1">
      <alignment horizontal="center"/>
    </xf>
    <xf numFmtId="166" fontId="75" fillId="2" borderId="18" xfId="1" applyNumberFormat="1" applyFont="1" applyFill="1" applyBorder="1" applyAlignment="1">
      <alignment horizontal="center"/>
    </xf>
    <xf numFmtId="0" fontId="76" fillId="41" borderId="9" xfId="4" applyFont="1" applyFill="1" applyBorder="1"/>
    <xf numFmtId="44" fontId="76" fillId="41" borderId="16" xfId="2" applyFont="1" applyFill="1" applyBorder="1" applyAlignment="1" applyProtection="1">
      <alignment horizontal="center"/>
      <protection locked="0"/>
    </xf>
    <xf numFmtId="194" fontId="76" fillId="41" borderId="16" xfId="1" applyNumberFormat="1" applyFont="1" applyFill="1" applyBorder="1" applyAlignment="1" applyProtection="1">
      <alignment horizontal="center"/>
      <protection locked="0"/>
    </xf>
    <xf numFmtId="44" fontId="76" fillId="41" borderId="13" xfId="2" applyFont="1" applyFill="1" applyBorder="1" applyAlignment="1" applyProtection="1">
      <alignment horizontal="center"/>
      <protection locked="0"/>
    </xf>
    <xf numFmtId="0" fontId="75" fillId="2" borderId="19" xfId="4" applyFont="1" applyFill="1" applyBorder="1"/>
    <xf numFmtId="44" fontId="75" fillId="2" borderId="20" xfId="2" applyFont="1" applyFill="1" applyBorder="1" applyAlignment="1">
      <alignment horizontal="center"/>
    </xf>
    <xf numFmtId="166" fontId="75" fillId="2" borderId="20" xfId="1" applyNumberFormat="1" applyFont="1" applyFill="1" applyBorder="1" applyAlignment="1">
      <alignment horizontal="center"/>
    </xf>
    <xf numFmtId="44" fontId="75" fillId="2" borderId="21" xfId="2" applyFont="1" applyFill="1" applyBorder="1" applyAlignment="1">
      <alignment horizontal="center"/>
    </xf>
    <xf numFmtId="0" fontId="76" fillId="42" borderId="9" xfId="4" applyFont="1" applyFill="1" applyBorder="1"/>
    <xf numFmtId="0" fontId="76" fillId="42" borderId="1" xfId="4" applyFont="1" applyFill="1" applyBorder="1"/>
    <xf numFmtId="0" fontId="76" fillId="43" borderId="1" xfId="4" applyFont="1" applyFill="1" applyBorder="1"/>
    <xf numFmtId="0" fontId="76" fillId="44" borderId="1" xfId="4" applyFont="1" applyFill="1" applyBorder="1"/>
    <xf numFmtId="3" fontId="75" fillId="4" borderId="1" xfId="4" applyNumberFormat="1" applyFont="1" applyFill="1" applyBorder="1" applyAlignment="1">
      <alignment horizontal="left"/>
    </xf>
    <xf numFmtId="44" fontId="75" fillId="4" borderId="13" xfId="2" applyFont="1" applyFill="1" applyBorder="1" applyAlignment="1">
      <alignment horizontal="center"/>
    </xf>
    <xf numFmtId="166" fontId="75" fillId="4" borderId="13" xfId="1" applyNumberFormat="1" applyFont="1" applyFill="1" applyBorder="1" applyAlignment="1">
      <alignment horizontal="center"/>
    </xf>
    <xf numFmtId="0" fontId="76" fillId="0" borderId="17" xfId="4" applyFont="1" applyBorder="1"/>
    <xf numFmtId="166" fontId="76" fillId="0" borderId="17" xfId="1" applyNumberFormat="1" applyFont="1" applyBorder="1"/>
    <xf numFmtId="0" fontId="76" fillId="3" borderId="17" xfId="4" applyFont="1" applyFill="1" applyBorder="1"/>
    <xf numFmtId="0" fontId="1" fillId="3" borderId="0" xfId="0" applyFont="1" applyFill="1"/>
    <xf numFmtId="0" fontId="75" fillId="2" borderId="1" xfId="4" quotePrefix="1" applyFont="1" applyFill="1" applyBorder="1" applyAlignment="1">
      <alignment horizontal="center" vertical="center" wrapText="1"/>
    </xf>
    <xf numFmtId="49" fontId="75" fillId="2" borderId="12" xfId="4" quotePrefix="1" applyNumberFormat="1" applyFont="1" applyFill="1" applyBorder="1" applyAlignment="1" applyProtection="1">
      <alignment horizontal="center" vertical="center" wrapText="1"/>
      <protection locked="0"/>
    </xf>
    <xf numFmtId="0" fontId="1" fillId="0" borderId="18" xfId="0" applyFont="1" applyBorder="1"/>
    <xf numFmtId="10" fontId="76" fillId="41" borderId="13" xfId="2" applyNumberFormat="1" applyFont="1" applyFill="1" applyBorder="1" applyAlignment="1" applyProtection="1">
      <alignment horizontal="center"/>
      <protection locked="0"/>
    </xf>
    <xf numFmtId="195" fontId="76" fillId="41" borderId="13" xfId="2" applyNumberFormat="1" applyFont="1" applyFill="1" applyBorder="1" applyAlignment="1" applyProtection="1">
      <alignment horizontal="center"/>
      <protection locked="0"/>
    </xf>
    <xf numFmtId="0" fontId="1" fillId="3" borderId="28" xfId="0" applyFont="1" applyFill="1" applyBorder="1"/>
    <xf numFmtId="0" fontId="1" fillId="0" borderId="0" xfId="0" applyFont="1" applyAlignment="1">
      <alignment vertical="center"/>
    </xf>
    <xf numFmtId="1" fontId="6" fillId="45" borderId="12" xfId="5" applyNumberFormat="1" applyFont="1" applyFill="1" applyBorder="1" applyAlignment="1">
      <alignment horizontal="center" vertical="center" wrapText="1"/>
    </xf>
    <xf numFmtId="168" fontId="0" fillId="3" borderId="13" xfId="194" applyNumberFormat="1" applyFont="1" applyFill="1" applyBorder="1"/>
    <xf numFmtId="1" fontId="2" fillId="3" borderId="96" xfId="5" applyNumberFormat="1" applyFill="1" applyBorder="1"/>
    <xf numFmtId="165" fontId="0" fillId="3" borderId="96" xfId="6" applyFont="1" applyFill="1" applyBorder="1"/>
    <xf numFmtId="44" fontId="0" fillId="3" borderId="96" xfId="7" applyFont="1" applyFill="1" applyBorder="1"/>
    <xf numFmtId="0" fontId="3" fillId="46" borderId="97" xfId="5" applyFont="1" applyFill="1" applyBorder="1" applyAlignment="1">
      <alignment vertical="center" wrapText="1"/>
    </xf>
    <xf numFmtId="166" fontId="3" fillId="46" borderId="97" xfId="6" applyNumberFormat="1" applyFont="1" applyFill="1" applyBorder="1" applyAlignment="1">
      <alignment horizontal="center" vertical="center" wrapText="1"/>
    </xf>
    <xf numFmtId="169" fontId="3" fillId="46" borderId="97" xfId="2" applyNumberFormat="1" applyFont="1" applyFill="1" applyBorder="1" applyAlignment="1">
      <alignment horizontal="center" vertical="center" wrapText="1"/>
    </xf>
    <xf numFmtId="1" fontId="2" fillId="3" borderId="0" xfId="5" applyNumberFormat="1" applyFill="1"/>
    <xf numFmtId="165" fontId="0" fillId="3" borderId="0" xfId="6" applyFont="1" applyFill="1" applyBorder="1"/>
    <xf numFmtId="44" fontId="0" fillId="3" borderId="0" xfId="7" applyFont="1" applyFill="1" applyBorder="1"/>
    <xf numFmtId="0" fontId="6" fillId="45" borderId="13" xfId="0" applyFont="1" applyFill="1" applyBorder="1" applyAlignment="1">
      <alignment horizontal="center" vertical="center" wrapText="1"/>
    </xf>
    <xf numFmtId="0" fontId="2" fillId="3" borderId="32" xfId="5" applyFill="1" applyBorder="1"/>
    <xf numFmtId="169" fontId="3" fillId="2" borderId="13" xfId="2" applyNumberFormat="1" applyFont="1" applyFill="1" applyBorder="1" applyAlignment="1">
      <alignment horizontal="center" vertical="center" wrapText="1"/>
    </xf>
    <xf numFmtId="0" fontId="2" fillId="3" borderId="28" xfId="5" applyFill="1" applyBorder="1"/>
    <xf numFmtId="1" fontId="5" fillId="0" borderId="13" xfId="5" applyNumberFormat="1" applyFont="1" applyBorder="1" applyAlignment="1">
      <alignment horizontal="center" vertical="center" wrapText="1"/>
    </xf>
    <xf numFmtId="0" fontId="6" fillId="9" borderId="7" xfId="9" applyFont="1" applyFill="1" applyBorder="1" applyAlignment="1">
      <alignment horizontal="center" vertical="center" wrapText="1"/>
    </xf>
    <xf numFmtId="168" fontId="2" fillId="3" borderId="0" xfId="10" applyNumberFormat="1" applyFont="1" applyFill="1" applyBorder="1" applyAlignment="1">
      <alignment horizontal="center" vertical="center" wrapText="1"/>
    </xf>
    <xf numFmtId="0" fontId="2" fillId="3" borderId="0" xfId="9" applyFill="1" applyAlignment="1">
      <alignment horizontal="center" vertical="center" wrapText="1"/>
    </xf>
    <xf numFmtId="44" fontId="2" fillId="3" borderId="0" xfId="10" applyFont="1" applyFill="1" applyBorder="1" applyAlignment="1">
      <alignment horizontal="center" vertical="center" wrapText="1"/>
    </xf>
    <xf numFmtId="166" fontId="2" fillId="3" borderId="0" xfId="11" applyNumberFormat="1" applyFont="1" applyFill="1" applyBorder="1" applyAlignment="1">
      <alignment horizontal="center" vertical="center" wrapText="1"/>
    </xf>
    <xf numFmtId="168" fontId="2" fillId="3" borderId="0" xfId="11" applyNumberFormat="1" applyFont="1" applyFill="1" applyBorder="1" applyAlignment="1">
      <alignment horizontal="center" vertical="center" wrapText="1"/>
    </xf>
    <xf numFmtId="168" fontId="7" fillId="3" borderId="0" xfId="10" applyNumberFormat="1" applyFont="1" applyFill="1" applyBorder="1" applyAlignment="1">
      <alignment horizontal="center" vertical="center" wrapText="1"/>
    </xf>
    <xf numFmtId="168" fontId="7" fillId="3" borderId="8" xfId="10" applyNumberFormat="1" applyFont="1" applyFill="1" applyBorder="1" applyAlignment="1">
      <alignment horizontal="center" vertical="center" wrapText="1"/>
    </xf>
    <xf numFmtId="0" fontId="2" fillId="3" borderId="98" xfId="9" applyFill="1" applyBorder="1" applyAlignment="1">
      <alignment vertical="center" wrapText="1"/>
    </xf>
    <xf numFmtId="0" fontId="75" fillId="2" borderId="32" xfId="4" quotePrefix="1" applyFont="1" applyFill="1" applyBorder="1" applyAlignment="1">
      <alignment horizontal="center" vertical="center" wrapText="1"/>
    </xf>
    <xf numFmtId="49" fontId="75" fillId="2" borderId="32" xfId="4" quotePrefix="1" applyNumberFormat="1" applyFont="1" applyFill="1" applyBorder="1" applyAlignment="1" applyProtection="1">
      <alignment horizontal="center" vertical="center" wrapText="1"/>
      <protection locked="0"/>
    </xf>
    <xf numFmtId="166" fontId="75" fillId="2" borderId="32" xfId="1" applyNumberFormat="1" applyFont="1" applyFill="1" applyBorder="1" applyAlignment="1" applyProtection="1">
      <alignment horizontal="center" vertical="center" wrapText="1"/>
      <protection locked="0"/>
    </xf>
    <xf numFmtId="49" fontId="75" fillId="2" borderId="32" xfId="4" applyNumberFormat="1" applyFont="1" applyFill="1" applyBorder="1" applyAlignment="1" applyProtection="1">
      <alignment horizontal="center" vertical="center" wrapText="1"/>
      <protection locked="0"/>
    </xf>
    <xf numFmtId="49" fontId="75" fillId="2" borderId="0" xfId="4" quotePrefix="1" applyNumberFormat="1" applyFont="1" applyFill="1" applyAlignment="1" applyProtection="1">
      <alignment horizontal="center" vertical="center" wrapText="1"/>
      <protection locked="0"/>
    </xf>
    <xf numFmtId="0" fontId="75" fillId="4" borderId="0" xfId="4" applyFont="1" applyFill="1" applyAlignment="1">
      <alignment horizontal="left"/>
    </xf>
    <xf numFmtId="44" fontId="76" fillId="41" borderId="0" xfId="2" applyFont="1" applyFill="1" applyBorder="1" applyAlignment="1" applyProtection="1">
      <alignment horizontal="center"/>
      <protection locked="0"/>
    </xf>
    <xf numFmtId="10" fontId="76" fillId="41" borderId="0" xfId="2" applyNumberFormat="1" applyFont="1" applyFill="1" applyBorder="1" applyAlignment="1" applyProtection="1">
      <alignment horizontal="center"/>
      <protection locked="0"/>
    </xf>
    <xf numFmtId="195" fontId="76" fillId="41" borderId="0" xfId="2" applyNumberFormat="1" applyFont="1" applyFill="1" applyBorder="1" applyAlignment="1" applyProtection="1">
      <alignment horizontal="center"/>
      <protection locked="0"/>
    </xf>
    <xf numFmtId="0" fontId="3" fillId="2" borderId="0" xfId="5" applyFont="1" applyFill="1" applyAlignment="1">
      <alignment horizontal="center" vertical="center" wrapText="1"/>
    </xf>
    <xf numFmtId="0" fontId="3" fillId="2" borderId="0" xfId="5" applyFont="1" applyFill="1" applyAlignment="1">
      <alignment horizontal="center" vertical="center"/>
    </xf>
    <xf numFmtId="0" fontId="0" fillId="3" borderId="1" xfId="5" applyFont="1" applyFill="1" applyBorder="1" applyAlignment="1">
      <alignment horizontal="left" vertical="center" wrapText="1"/>
    </xf>
    <xf numFmtId="0" fontId="2" fillId="3" borderId="2" xfId="5" applyFill="1" applyBorder="1" applyAlignment="1">
      <alignment horizontal="left" vertical="center" wrapText="1"/>
    </xf>
    <xf numFmtId="0" fontId="2" fillId="3" borderId="3" xfId="5" applyFill="1" applyBorder="1" applyAlignment="1">
      <alignment horizontal="left" vertical="center" wrapText="1"/>
    </xf>
    <xf numFmtId="0" fontId="1" fillId="0" borderId="0" xfId="0" applyFont="1" applyAlignment="1">
      <alignment horizontal="center" vertical="center"/>
    </xf>
    <xf numFmtId="0" fontId="1" fillId="10" borderId="34" xfId="0" applyFont="1" applyFill="1" applyBorder="1" applyAlignment="1">
      <alignment horizontal="center" vertical="center"/>
    </xf>
    <xf numFmtId="0" fontId="16" fillId="3" borderId="39" xfId="0" applyFont="1" applyFill="1" applyBorder="1" applyAlignment="1">
      <alignment horizontal="center" vertical="center"/>
    </xf>
    <xf numFmtId="0" fontId="16" fillId="3" borderId="64" xfId="0" applyFont="1" applyFill="1" applyBorder="1" applyAlignment="1">
      <alignment horizontal="center" vertical="center"/>
    </xf>
    <xf numFmtId="0" fontId="9" fillId="2" borderId="2" xfId="9" applyFont="1" applyFill="1" applyBorder="1" applyAlignment="1">
      <alignment horizontal="center" vertical="center" wrapText="1"/>
    </xf>
    <xf numFmtId="0" fontId="9" fillId="2" borderId="1" xfId="5" applyFont="1" applyFill="1" applyBorder="1" applyAlignment="1">
      <alignment horizontal="center" vertical="center" wrapText="1"/>
    </xf>
    <xf numFmtId="0" fontId="9" fillId="2" borderId="2" xfId="5" applyFont="1" applyFill="1" applyBorder="1" applyAlignment="1">
      <alignment horizontal="center" vertical="center" wrapText="1"/>
    </xf>
    <xf numFmtId="0" fontId="9" fillId="2" borderId="3" xfId="5" applyFont="1" applyFill="1" applyBorder="1" applyAlignment="1">
      <alignment horizontal="center" vertical="center" wrapText="1"/>
    </xf>
    <xf numFmtId="0" fontId="7" fillId="0" borderId="1" xfId="5" applyFont="1" applyBorder="1" applyAlignment="1">
      <alignment horizontal="left" vertical="center" wrapText="1"/>
    </xf>
    <xf numFmtId="0" fontId="7" fillId="0" borderId="2" xfId="5" applyFont="1" applyBorder="1" applyAlignment="1">
      <alignment horizontal="left" vertical="center" wrapText="1"/>
    </xf>
    <xf numFmtId="0" fontId="7" fillId="0" borderId="3" xfId="5" applyFont="1" applyBorder="1" applyAlignment="1">
      <alignment horizontal="left" vertical="center" wrapText="1"/>
    </xf>
    <xf numFmtId="0" fontId="6" fillId="2" borderId="41" xfId="5" applyFont="1" applyFill="1" applyBorder="1" applyAlignment="1">
      <alignment horizontal="center" vertical="center" wrapText="1"/>
    </xf>
    <xf numFmtId="0" fontId="6" fillId="2" borderId="40" xfId="5" applyFont="1" applyFill="1" applyBorder="1" applyAlignment="1">
      <alignment horizontal="center" vertical="center" wrapText="1"/>
    </xf>
    <xf numFmtId="0" fontId="6" fillId="2" borderId="42" xfId="5" applyFont="1" applyFill="1" applyBorder="1" applyAlignment="1">
      <alignment horizontal="center" vertical="center" wrapText="1"/>
    </xf>
    <xf numFmtId="0" fontId="6" fillId="2" borderId="44" xfId="5" applyFont="1" applyFill="1" applyBorder="1" applyAlignment="1">
      <alignment horizontal="center" vertical="center" wrapText="1"/>
    </xf>
    <xf numFmtId="0" fontId="6" fillId="2" borderId="30" xfId="5" applyFont="1" applyFill="1" applyBorder="1" applyAlignment="1">
      <alignment horizontal="center" vertical="center" wrapText="1"/>
    </xf>
    <xf numFmtId="0" fontId="6" fillId="2" borderId="49" xfId="5" applyFont="1" applyFill="1" applyBorder="1" applyAlignment="1">
      <alignment horizontal="center" vertical="center" wrapText="1"/>
    </xf>
    <xf numFmtId="1" fontId="6" fillId="2" borderId="30" xfId="5" applyNumberFormat="1" applyFont="1" applyFill="1" applyBorder="1" applyAlignment="1">
      <alignment horizontal="center" vertical="center" wrapText="1"/>
    </xf>
    <xf numFmtId="1" fontId="6" fillId="2" borderId="49" xfId="5" applyNumberFormat="1" applyFont="1" applyFill="1" applyBorder="1" applyAlignment="1">
      <alignment horizontal="center" vertical="center" wrapText="1"/>
    </xf>
    <xf numFmtId="0" fontId="2" fillId="0" borderId="19" xfId="5" applyBorder="1" applyAlignment="1">
      <alignment horizontal="left" vertical="center" wrapText="1"/>
    </xf>
    <xf numFmtId="0" fontId="2" fillId="0" borderId="20" xfId="5" applyBorder="1" applyAlignment="1">
      <alignment horizontal="left" vertical="center" wrapText="1"/>
    </xf>
    <xf numFmtId="0" fontId="2" fillId="0" borderId="21" xfId="5" applyBorder="1" applyAlignment="1">
      <alignment horizontal="left" vertical="center" wrapText="1"/>
    </xf>
    <xf numFmtId="0" fontId="6" fillId="2" borderId="43" xfId="5" applyFont="1" applyFill="1" applyBorder="1" applyAlignment="1">
      <alignment horizontal="center" vertical="center" wrapText="1"/>
    </xf>
    <xf numFmtId="0" fontId="6" fillId="2" borderId="45" xfId="5" applyFont="1" applyFill="1" applyBorder="1" applyAlignment="1">
      <alignment horizontal="center" vertical="center" wrapText="1"/>
    </xf>
    <xf numFmtId="0" fontId="13" fillId="4" borderId="1" xfId="5" applyFont="1" applyFill="1" applyBorder="1" applyAlignment="1">
      <alignment horizontal="center" vertical="center" wrapText="1"/>
    </xf>
    <xf numFmtId="0" fontId="13" fillId="4" borderId="2" xfId="5" applyFont="1" applyFill="1" applyBorder="1" applyAlignment="1">
      <alignment horizontal="center" vertical="center" wrapText="1"/>
    </xf>
    <xf numFmtId="0" fontId="13" fillId="4" borderId="3" xfId="5" applyFont="1" applyFill="1" applyBorder="1" applyAlignment="1">
      <alignment horizontal="center" vertical="center" wrapText="1"/>
    </xf>
    <xf numFmtId="0" fontId="13" fillId="5" borderId="70" xfId="5" applyFont="1" applyFill="1" applyBorder="1" applyAlignment="1">
      <alignment horizontal="center" vertical="center" wrapText="1"/>
    </xf>
    <xf numFmtId="0" fontId="7" fillId="0" borderId="22" xfId="5" applyFont="1" applyBorder="1" applyAlignment="1">
      <alignment horizontal="left" vertical="center" wrapText="1"/>
    </xf>
    <xf numFmtId="0" fontId="7" fillId="0" borderId="23" xfId="5" applyFont="1" applyBorder="1" applyAlignment="1">
      <alignment horizontal="left" vertical="center" wrapText="1"/>
    </xf>
    <xf numFmtId="0" fontId="7" fillId="0" borderId="24" xfId="5" applyFont="1" applyBorder="1" applyAlignment="1">
      <alignment horizontal="left" vertical="center" wrapText="1"/>
    </xf>
    <xf numFmtId="0" fontId="2" fillId="0" borderId="25" xfId="5" applyBorder="1" applyAlignment="1">
      <alignment horizontal="left" vertical="center" wrapText="1"/>
    </xf>
    <xf numFmtId="0" fontId="2" fillId="0" borderId="26" xfId="5" applyBorder="1" applyAlignment="1">
      <alignment horizontal="left" vertical="center" wrapText="1"/>
    </xf>
    <xf numFmtId="0" fontId="2" fillId="0" borderId="27" xfId="5" applyBorder="1" applyAlignment="1">
      <alignment horizontal="left" vertical="center" wrapText="1"/>
    </xf>
    <xf numFmtId="0" fontId="6" fillId="2" borderId="91" xfId="5" applyFont="1" applyFill="1" applyBorder="1" applyAlignment="1">
      <alignment horizontal="center" vertical="center" wrapText="1"/>
    </xf>
    <xf numFmtId="0" fontId="6" fillId="2" borderId="23" xfId="5" applyFont="1" applyFill="1" applyBorder="1" applyAlignment="1">
      <alignment horizontal="center" vertical="center" wrapText="1"/>
    </xf>
    <xf numFmtId="0" fontId="6" fillId="2" borderId="94" xfId="5" applyFont="1" applyFill="1" applyBorder="1" applyAlignment="1">
      <alignment horizontal="center" vertical="center" wrapText="1"/>
    </xf>
    <xf numFmtId="0" fontId="9" fillId="2" borderId="4" xfId="5" applyFont="1" applyFill="1" applyBorder="1" applyAlignment="1">
      <alignment horizontal="center" vertical="center" wrapText="1"/>
    </xf>
    <xf numFmtId="0" fontId="9" fillId="2" borderId="5" xfId="5" applyFont="1" applyFill="1" applyBorder="1" applyAlignment="1">
      <alignment horizontal="center" vertical="center" wrapText="1"/>
    </xf>
    <xf numFmtId="0" fontId="9" fillId="2" borderId="6" xfId="5" applyFont="1" applyFill="1" applyBorder="1" applyAlignment="1">
      <alignment horizontal="center" vertical="center" wrapText="1"/>
    </xf>
    <xf numFmtId="0" fontId="75" fillId="4" borderId="1" xfId="4" applyFont="1" applyFill="1" applyBorder="1" applyAlignment="1">
      <alignment horizontal="left"/>
    </xf>
    <xf numFmtId="0" fontId="75" fillId="4" borderId="3" xfId="4" applyFont="1" applyFill="1" applyBorder="1" applyAlignment="1">
      <alignment horizontal="left"/>
    </xf>
    <xf numFmtId="0" fontId="77" fillId="0" borderId="13" xfId="0" applyFont="1" applyBorder="1" applyAlignment="1">
      <alignment horizontal="left" vertical="top" wrapText="1"/>
    </xf>
    <xf numFmtId="0" fontId="77" fillId="0" borderId="99" xfId="0" applyFont="1" applyBorder="1" applyAlignment="1">
      <alignment horizontal="left" vertical="center" wrapText="1"/>
    </xf>
    <xf numFmtId="0" fontId="77" fillId="0" borderId="100" xfId="0" applyFont="1" applyBorder="1" applyAlignment="1">
      <alignment horizontal="left" vertical="center" wrapText="1"/>
    </xf>
    <xf numFmtId="0" fontId="77" fillId="0" borderId="101" xfId="0" applyFont="1" applyBorder="1" applyAlignment="1">
      <alignment horizontal="left" vertical="center" wrapText="1"/>
    </xf>
    <xf numFmtId="0" fontId="77" fillId="0" borderId="34" xfId="0" applyFont="1" applyBorder="1" applyAlignment="1">
      <alignment horizontal="left" vertical="top" wrapText="1"/>
    </xf>
    <xf numFmtId="0" fontId="9" fillId="2" borderId="7" xfId="0" applyFont="1" applyFill="1" applyBorder="1" applyAlignment="1">
      <alignment horizontal="center" vertical="center"/>
    </xf>
    <xf numFmtId="0" fontId="9" fillId="2" borderId="0" xfId="0" applyFont="1" applyFill="1" applyAlignment="1">
      <alignment horizontal="center" vertical="center"/>
    </xf>
    <xf numFmtId="0" fontId="7" fillId="3" borderId="7" xfId="0" applyFont="1" applyFill="1" applyBorder="1" applyAlignment="1">
      <alignment horizontal="left" wrapText="1"/>
    </xf>
    <xf numFmtId="0" fontId="7" fillId="3" borderId="0" xfId="0" applyFont="1" applyFill="1" applyAlignment="1">
      <alignment horizontal="left" wrapText="1"/>
    </xf>
    <xf numFmtId="1" fontId="5" fillId="0" borderId="1" xfId="0" applyNumberFormat="1" applyFont="1" applyBorder="1" applyAlignment="1">
      <alignment horizontal="center" vertical="center" wrapText="1"/>
    </xf>
    <xf numFmtId="1" fontId="5" fillId="0" borderId="3" xfId="0" applyNumberFormat="1" applyFont="1" applyBorder="1" applyAlignment="1">
      <alignment horizontal="center" vertical="center"/>
    </xf>
    <xf numFmtId="3" fontId="5" fillId="0" borderId="1" xfId="0" applyNumberFormat="1" applyFont="1" applyBorder="1" applyAlignment="1">
      <alignment horizontal="center" vertical="center"/>
    </xf>
    <xf numFmtId="3" fontId="5" fillId="0" borderId="90" xfId="0" applyNumberFormat="1" applyFont="1" applyBorder="1" applyAlignment="1">
      <alignment horizontal="center" vertical="center"/>
    </xf>
    <xf numFmtId="0" fontId="19" fillId="0" borderId="19" xfId="5" applyFont="1" applyBorder="1"/>
    <xf numFmtId="0" fontId="19" fillId="0" borderId="20" xfId="5" applyFont="1" applyBorder="1"/>
    <xf numFmtId="0" fontId="19" fillId="0" borderId="21" xfId="5" applyFont="1" applyBorder="1"/>
    <xf numFmtId="0" fontId="9" fillId="2" borderId="4" xfId="5" applyFont="1" applyFill="1" applyBorder="1" applyAlignment="1">
      <alignment horizontal="center" vertical="center"/>
    </xf>
    <xf numFmtId="0" fontId="9" fillId="2" borderId="5" xfId="5" applyFont="1" applyFill="1" applyBorder="1" applyAlignment="1">
      <alignment horizontal="center" vertical="center"/>
    </xf>
    <xf numFmtId="0" fontId="9" fillId="2" borderId="6" xfId="5" applyFont="1" applyFill="1" applyBorder="1" applyAlignment="1">
      <alignment horizontal="center" vertical="center"/>
    </xf>
    <xf numFmtId="0" fontId="19" fillId="0" borderId="22" xfId="5" applyFont="1" applyBorder="1"/>
    <xf numFmtId="0" fontId="19" fillId="0" borderId="23" xfId="5" applyFont="1" applyBorder="1"/>
    <xf numFmtId="0" fontId="19" fillId="0" borderId="24" xfId="5" applyFont="1" applyBorder="1"/>
    <xf numFmtId="0" fontId="19" fillId="0" borderId="25" xfId="5" applyFont="1" applyBorder="1"/>
    <xf numFmtId="0" fontId="19" fillId="0" borderId="26" xfId="5" applyFont="1" applyBorder="1"/>
    <xf numFmtId="0" fontId="19" fillId="0" borderId="27" xfId="5" applyFont="1" applyBorder="1"/>
    <xf numFmtId="0" fontId="9" fillId="3" borderId="36" xfId="5" applyFont="1" applyFill="1" applyBorder="1" applyAlignment="1">
      <alignment horizontal="center"/>
    </xf>
    <xf numFmtId="0" fontId="9" fillId="3" borderId="26" xfId="5" applyFont="1" applyFill="1" applyBorder="1" applyAlignment="1">
      <alignment horizontal="center"/>
    </xf>
    <xf numFmtId="0" fontId="9" fillId="3" borderId="46" xfId="5" applyFont="1" applyFill="1" applyBorder="1" applyAlignment="1">
      <alignment horizontal="center"/>
    </xf>
    <xf numFmtId="0" fontId="0" fillId="0" borderId="31" xfId="5" applyFont="1" applyBorder="1" applyAlignment="1">
      <alignment horizontal="left" vertical="center" wrapText="1"/>
    </xf>
    <xf numFmtId="0" fontId="0" fillId="0" borderId="5" xfId="5" applyFont="1" applyBorder="1" applyAlignment="1">
      <alignment horizontal="left" vertical="center" wrapText="1"/>
    </xf>
    <xf numFmtId="0" fontId="0" fillId="0" borderId="29" xfId="5" applyFont="1" applyBorder="1" applyAlignment="1">
      <alignment horizontal="left" vertical="center" wrapText="1"/>
    </xf>
    <xf numFmtId="0" fontId="0" fillId="0" borderId="64" xfId="5" applyFont="1" applyBorder="1" applyAlignment="1">
      <alignment horizontal="left" vertical="center" wrapText="1"/>
    </xf>
    <xf numFmtId="0" fontId="0" fillId="0" borderId="10" xfId="5" applyFont="1" applyBorder="1" applyAlignment="1">
      <alignment horizontal="left" vertical="center" wrapText="1"/>
    </xf>
    <xf numFmtId="0" fontId="0" fillId="0" borderId="55" xfId="5" applyFont="1" applyBorder="1" applyAlignment="1">
      <alignment horizontal="left" vertical="center" wrapText="1"/>
    </xf>
    <xf numFmtId="0" fontId="2" fillId="3" borderId="36" xfId="5" applyFill="1" applyBorder="1" applyAlignment="1">
      <alignment horizontal="left" wrapText="1"/>
    </xf>
    <xf numFmtId="0" fontId="2" fillId="3" borderId="26" xfId="5" applyFill="1" applyBorder="1" applyAlignment="1">
      <alignment horizontal="left" wrapText="1"/>
    </xf>
    <xf numFmtId="0" fontId="2" fillId="3" borderId="46" xfId="5" applyFill="1" applyBorder="1" applyAlignment="1">
      <alignment horizontal="left" wrapText="1"/>
    </xf>
    <xf numFmtId="0" fontId="9" fillId="2" borderId="1" xfId="5" applyFont="1" applyFill="1" applyBorder="1" applyAlignment="1">
      <alignment horizontal="center" vertical="center"/>
    </xf>
    <xf numFmtId="0" fontId="9" fillId="2" borderId="2" xfId="5" applyFont="1" applyFill="1" applyBorder="1" applyAlignment="1">
      <alignment horizontal="center" vertical="center"/>
    </xf>
    <xf numFmtId="168" fontId="6" fillId="2" borderId="66" xfId="9" applyNumberFormat="1" applyFont="1" applyFill="1" applyBorder="1" applyAlignment="1">
      <alignment horizontal="center" vertical="center" wrapText="1"/>
    </xf>
    <xf numFmtId="168" fontId="6" fillId="2" borderId="68" xfId="9" applyNumberFormat="1" applyFont="1" applyFill="1" applyBorder="1" applyAlignment="1">
      <alignment horizontal="center" vertical="center" wrapText="1"/>
    </xf>
    <xf numFmtId="0" fontId="9" fillId="2" borderId="1" xfId="9" applyFont="1" applyFill="1" applyBorder="1" applyAlignment="1">
      <alignment horizontal="center" vertical="center" wrapText="1"/>
    </xf>
    <xf numFmtId="0" fontId="9" fillId="2" borderId="3" xfId="9" applyFont="1" applyFill="1" applyBorder="1" applyAlignment="1">
      <alignment horizontal="center" vertical="center" wrapText="1"/>
    </xf>
    <xf numFmtId="0" fontId="7" fillId="0" borderId="9" xfId="9" applyFont="1" applyBorder="1" applyAlignment="1">
      <alignment horizontal="left" vertical="center" wrapText="1"/>
    </xf>
    <xf numFmtId="0" fontId="7" fillId="0" borderId="10" xfId="9" applyFont="1" applyBorder="1" applyAlignment="1">
      <alignment horizontal="left" vertical="center" wrapText="1"/>
    </xf>
    <xf numFmtId="0" fontId="7" fillId="0" borderId="11" xfId="9" applyFont="1" applyBorder="1" applyAlignment="1">
      <alignment horizontal="left" vertical="center" wrapText="1"/>
    </xf>
    <xf numFmtId="0" fontId="6" fillId="2" borderId="65" xfId="9" applyFont="1" applyFill="1" applyBorder="1" applyAlignment="1">
      <alignment horizontal="center" vertical="center" wrapText="1"/>
    </xf>
    <xf numFmtId="0" fontId="6" fillId="2" borderId="67" xfId="9" applyFont="1" applyFill="1" applyBorder="1" applyAlignment="1">
      <alignment horizontal="center" vertical="center" wrapText="1"/>
    </xf>
    <xf numFmtId="0" fontId="6" fillId="2" borderId="17" xfId="9" applyFont="1" applyFill="1" applyBorder="1" applyAlignment="1">
      <alignment horizontal="center" vertical="center" wrapText="1"/>
    </xf>
    <xf numFmtId="0" fontId="6" fillId="2" borderId="49" xfId="9" applyFont="1" applyFill="1" applyBorder="1" applyAlignment="1">
      <alignment horizontal="center" vertical="center" wrapText="1"/>
    </xf>
    <xf numFmtId="168" fontId="6" fillId="2" borderId="42" xfId="5" applyNumberFormat="1" applyFont="1" applyFill="1" applyBorder="1" applyAlignment="1">
      <alignment horizontal="center" vertical="center" wrapText="1"/>
    </xf>
    <xf numFmtId="168" fontId="6" fillId="2" borderId="44" xfId="5" applyNumberFormat="1" applyFont="1" applyFill="1" applyBorder="1" applyAlignment="1">
      <alignment horizontal="center" vertical="center" wrapText="1"/>
    </xf>
    <xf numFmtId="0" fontId="7" fillId="3" borderId="69" xfId="9" applyFont="1" applyFill="1" applyBorder="1" applyAlignment="1">
      <alignment horizontal="center" vertical="center" wrapText="1"/>
    </xf>
    <xf numFmtId="0" fontId="7" fillId="3" borderId="15" xfId="9" applyFont="1" applyFill="1" applyBorder="1" applyAlignment="1">
      <alignment horizontal="center" vertical="center" wrapText="1"/>
    </xf>
    <xf numFmtId="168" fontId="6" fillId="2" borderId="30" xfId="5" applyNumberFormat="1" applyFont="1" applyFill="1" applyBorder="1" applyAlignment="1">
      <alignment horizontal="center" vertical="center" wrapText="1"/>
    </xf>
    <xf numFmtId="168" fontId="6" fillId="2" borderId="49" xfId="5" applyNumberFormat="1" applyFont="1" applyFill="1" applyBorder="1" applyAlignment="1">
      <alignment horizontal="center" vertical="center" wrapText="1"/>
    </xf>
    <xf numFmtId="168" fontId="6" fillId="2" borderId="17" xfId="9" applyNumberFormat="1" applyFont="1" applyFill="1" applyBorder="1" applyAlignment="1">
      <alignment horizontal="center" vertical="center" wrapText="1"/>
    </xf>
    <xf numFmtId="168" fontId="6" fillId="2" borderId="49" xfId="9" applyNumberFormat="1" applyFont="1" applyFill="1" applyBorder="1" applyAlignment="1">
      <alignment horizontal="center" vertical="center" wrapText="1"/>
    </xf>
    <xf numFmtId="0" fontId="7" fillId="3" borderId="38" xfId="9" applyFont="1" applyFill="1" applyBorder="1" applyAlignment="1">
      <alignment horizontal="center" vertical="center" wrapText="1"/>
    </xf>
    <xf numFmtId="168" fontId="6" fillId="2" borderId="35" xfId="9" applyNumberFormat="1" applyFont="1" applyFill="1" applyBorder="1" applyAlignment="1">
      <alignment horizontal="center" vertical="center" wrapText="1"/>
    </xf>
    <xf numFmtId="168" fontId="6" fillId="2" borderId="33" xfId="9" applyNumberFormat="1" applyFont="1" applyFill="1" applyBorder="1" applyAlignment="1">
      <alignment horizontal="center" vertical="center" wrapText="1"/>
    </xf>
    <xf numFmtId="168" fontId="6" fillId="2" borderId="47" xfId="9" applyNumberFormat="1" applyFont="1" applyFill="1" applyBorder="1" applyAlignment="1">
      <alignment horizontal="center" vertical="center" wrapText="1"/>
    </xf>
    <xf numFmtId="0" fontId="6" fillId="9" borderId="5" xfId="9" applyFont="1" applyFill="1" applyBorder="1" applyAlignment="1">
      <alignment horizontal="center" vertical="center" wrapText="1"/>
    </xf>
    <xf numFmtId="0" fontId="6" fillId="9" borderId="6" xfId="9" applyFont="1" applyFill="1" applyBorder="1" applyAlignment="1">
      <alignment horizontal="center" vertical="center" wrapText="1"/>
    </xf>
    <xf numFmtId="0" fontId="3" fillId="2" borderId="1" xfId="9" applyFont="1" applyFill="1" applyBorder="1" applyAlignment="1">
      <alignment horizontal="right" vertical="center"/>
    </xf>
    <xf numFmtId="0" fontId="3" fillId="2" borderId="2" xfId="9" applyFont="1" applyFill="1" applyBorder="1" applyAlignment="1">
      <alignment horizontal="right" vertical="center"/>
    </xf>
    <xf numFmtId="0" fontId="3" fillId="2" borderId="9" xfId="9" applyFont="1" applyFill="1" applyBorder="1" applyAlignment="1">
      <alignment horizontal="right" vertical="center"/>
    </xf>
    <xf numFmtId="0" fontId="3" fillId="2" borderId="10" xfId="9" applyFont="1" applyFill="1" applyBorder="1" applyAlignment="1">
      <alignment horizontal="right" vertical="center"/>
    </xf>
    <xf numFmtId="0" fontId="7" fillId="0" borderId="22" xfId="9" applyFont="1" applyBorder="1" applyAlignment="1">
      <alignment horizontal="left" vertical="center" wrapText="1"/>
    </xf>
    <xf numFmtId="0" fontId="7" fillId="0" borderId="23" xfId="9" applyFont="1" applyBorder="1" applyAlignment="1">
      <alignment horizontal="left" vertical="center" wrapText="1"/>
    </xf>
    <xf numFmtId="0" fontId="7" fillId="0" borderId="24" xfId="9" applyFont="1" applyBorder="1" applyAlignment="1">
      <alignment horizontal="left" vertical="center" wrapText="1"/>
    </xf>
    <xf numFmtId="0" fontId="2" fillId="0" borderId="25" xfId="9" applyBorder="1" applyAlignment="1">
      <alignment horizontal="left" vertical="center" wrapText="1"/>
    </xf>
    <xf numFmtId="0" fontId="2" fillId="0" borderId="26" xfId="9" applyBorder="1" applyAlignment="1">
      <alignment horizontal="left" vertical="center" wrapText="1"/>
    </xf>
    <xf numFmtId="0" fontId="2" fillId="0" borderId="27" xfId="9" applyBorder="1" applyAlignment="1">
      <alignment horizontal="left" vertical="center" wrapText="1"/>
    </xf>
    <xf numFmtId="0" fontId="2" fillId="0" borderId="19" xfId="9" applyBorder="1" applyAlignment="1">
      <alignment horizontal="left" vertical="center" wrapText="1"/>
    </xf>
    <xf numFmtId="0" fontId="2" fillId="0" borderId="20" xfId="9" applyBorder="1" applyAlignment="1">
      <alignment horizontal="left" vertical="center" wrapText="1"/>
    </xf>
    <xf numFmtId="0" fontId="2" fillId="0" borderId="21" xfId="9" applyBorder="1" applyAlignment="1">
      <alignment horizontal="left" vertical="center" wrapText="1"/>
    </xf>
    <xf numFmtId="0" fontId="9" fillId="2" borderId="95" xfId="5" applyFont="1" applyFill="1" applyBorder="1" applyAlignment="1">
      <alignment horizontal="center" vertical="center"/>
    </xf>
    <xf numFmtId="0" fontId="9" fillId="2" borderId="33" xfId="5" applyFont="1" applyFill="1" applyBorder="1" applyAlignment="1">
      <alignment horizontal="center" vertical="center"/>
    </xf>
    <xf numFmtId="0" fontId="9" fillId="2" borderId="47" xfId="5" applyFont="1" applyFill="1" applyBorder="1" applyAlignment="1">
      <alignment horizontal="center" vertical="center"/>
    </xf>
    <xf numFmtId="0" fontId="7" fillId="0" borderId="7" xfId="0" applyFont="1" applyBorder="1" applyAlignment="1">
      <alignment horizontal="left" wrapText="1"/>
    </xf>
    <xf numFmtId="0" fontId="7" fillId="0" borderId="0" xfId="0" applyFont="1" applyAlignment="1">
      <alignment horizontal="left" wrapText="1"/>
    </xf>
    <xf numFmtId="0" fontId="7" fillId="0" borderId="0" xfId="0" applyFont="1" applyAlignment="1">
      <alignment horizontal="left" wrapText="1"/>
    </xf>
    <xf numFmtId="0" fontId="16" fillId="3" borderId="28" xfId="0" applyFont="1" applyFill="1" applyBorder="1" applyAlignment="1">
      <alignment horizontal="centerContinuous" vertical="center"/>
    </xf>
    <xf numFmtId="0" fontId="6" fillId="3" borderId="36" xfId="0" applyFont="1" applyFill="1" applyBorder="1" applyAlignment="1">
      <alignment horizontal="centerContinuous" vertical="center"/>
    </xf>
    <xf numFmtId="0" fontId="0" fillId="3" borderId="48" xfId="0" applyFill="1" applyBorder="1" applyAlignment="1">
      <alignment vertical="center"/>
    </xf>
    <xf numFmtId="0" fontId="15" fillId="0" borderId="0" xfId="0" applyFont="1" applyAlignment="1">
      <alignment vertical="center"/>
    </xf>
    <xf numFmtId="0" fontId="15" fillId="3" borderId="0" xfId="0" applyFont="1" applyFill="1" applyAlignment="1">
      <alignment vertical="center"/>
    </xf>
  </cellXfs>
  <cellStyles count="195">
    <cellStyle name="# ###" xfId="22" xr:uid="{00000000-0005-0000-0000-000000000000}"/>
    <cellStyle name="#,##%" xfId="23" xr:uid="{00000000-0005-0000-0000-000001000000}"/>
    <cellStyle name="_Formulaire financier Tram-train V2" xfId="24" xr:uid="{00000000-0005-0000-0000-000002000000}"/>
    <cellStyle name="=C:\WINNT35\SYSTEM32\COMMAND.COM" xfId="25" xr:uid="{00000000-0005-0000-0000-000003000000}"/>
    <cellStyle name="§Q\?1@" xfId="26" xr:uid="{00000000-0005-0000-0000-000004000000}"/>
    <cellStyle name="20% - Accent1" xfId="27" xr:uid="{00000000-0005-0000-0000-000005000000}"/>
    <cellStyle name="20% - Accent2" xfId="28" xr:uid="{00000000-0005-0000-0000-000006000000}"/>
    <cellStyle name="20% - Accent3" xfId="29" xr:uid="{00000000-0005-0000-0000-000007000000}"/>
    <cellStyle name="20% - Accent4" xfId="30" xr:uid="{00000000-0005-0000-0000-000008000000}"/>
    <cellStyle name="20% - Accent5" xfId="31" xr:uid="{00000000-0005-0000-0000-000009000000}"/>
    <cellStyle name="20% - Accent6" xfId="32" xr:uid="{00000000-0005-0000-0000-00000A000000}"/>
    <cellStyle name="40% - Accent1" xfId="33" xr:uid="{00000000-0005-0000-0000-00000B000000}"/>
    <cellStyle name="40% - Accent2" xfId="34" xr:uid="{00000000-0005-0000-0000-00000C000000}"/>
    <cellStyle name="40% - Accent3" xfId="35" xr:uid="{00000000-0005-0000-0000-00000D000000}"/>
    <cellStyle name="40% - Accent4" xfId="36" xr:uid="{00000000-0005-0000-0000-00000E000000}"/>
    <cellStyle name="40% - Accent5" xfId="37" xr:uid="{00000000-0005-0000-0000-00000F000000}"/>
    <cellStyle name="40% - Accent6" xfId="38" xr:uid="{00000000-0005-0000-0000-000010000000}"/>
    <cellStyle name="60% - Accent1" xfId="39" xr:uid="{00000000-0005-0000-0000-000011000000}"/>
    <cellStyle name="60% - Accent2" xfId="40" xr:uid="{00000000-0005-0000-0000-000012000000}"/>
    <cellStyle name="60% - Accent3" xfId="41" xr:uid="{00000000-0005-0000-0000-000013000000}"/>
    <cellStyle name="60% - Accent4" xfId="42" xr:uid="{00000000-0005-0000-0000-000014000000}"/>
    <cellStyle name="60% - Accent5" xfId="43" xr:uid="{00000000-0005-0000-0000-000015000000}"/>
    <cellStyle name="60% - Accent6" xfId="44" xr:uid="{00000000-0005-0000-0000-000016000000}"/>
    <cellStyle name="Andre's Title" xfId="45" xr:uid="{00000000-0005-0000-0000-000017000000}"/>
    <cellStyle name="ARIAL10 Prot" xfId="46" xr:uid="{00000000-0005-0000-0000-000018000000}"/>
    <cellStyle name="Bad" xfId="47" xr:uid="{00000000-0005-0000-0000-000019000000}"/>
    <cellStyle name="Blue" xfId="48" xr:uid="{00000000-0005-0000-0000-00001A000000}"/>
    <cellStyle name="brakcomma" xfId="49" xr:uid="{00000000-0005-0000-0000-00001B000000}"/>
    <cellStyle name="Business Description" xfId="50" xr:uid="{00000000-0005-0000-0000-00001C000000}"/>
    <cellStyle name="bwcomma" xfId="51" xr:uid="{00000000-0005-0000-0000-00001D000000}"/>
    <cellStyle name="Calculation" xfId="52" xr:uid="{00000000-0005-0000-0000-00001E000000}"/>
    <cellStyle name="Check Cell" xfId="53" xr:uid="{00000000-0005-0000-0000-00001F000000}"/>
    <cellStyle name="Chiffre" xfId="54" xr:uid="{00000000-0005-0000-0000-000020000000}"/>
    <cellStyle name="Co. Names" xfId="55" xr:uid="{00000000-0005-0000-0000-000021000000}"/>
    <cellStyle name="Co. Names - Bold" xfId="56" xr:uid="{00000000-0005-0000-0000-000022000000}"/>
    <cellStyle name="Co. Names_051002 Prisons - Lot 1 - Investissement  + Tréso - Offre finale" xfId="57" xr:uid="{00000000-0005-0000-0000-000023000000}"/>
    <cellStyle name="COL HEADINGS" xfId="58" xr:uid="{00000000-0005-0000-0000-000024000000}"/>
    <cellStyle name="Comma ,0" xfId="59" xr:uid="{00000000-0005-0000-0000-000025000000}"/>
    <cellStyle name="Comma 0" xfId="60" xr:uid="{00000000-0005-0000-0000-000026000000}"/>
    <cellStyle name="Comma 2" xfId="61" xr:uid="{00000000-0005-0000-0000-000027000000}"/>
    <cellStyle name="Comma0" xfId="62" xr:uid="{00000000-0005-0000-0000-000028000000}"/>
    <cellStyle name="Comment" xfId="63" xr:uid="{00000000-0005-0000-0000-000029000000}"/>
    <cellStyle name="coucou" xfId="64" xr:uid="{00000000-0005-0000-0000-00002A000000}"/>
    <cellStyle name="Courbe" xfId="65" xr:uid="{00000000-0005-0000-0000-00002B000000}"/>
    <cellStyle name="Currency [2]" xfId="66" xr:uid="{00000000-0005-0000-0000-00002C000000}"/>
    <cellStyle name="Currency 0" xfId="67" xr:uid="{00000000-0005-0000-0000-00002D000000}"/>
    <cellStyle name="Currency 2" xfId="68" xr:uid="{00000000-0005-0000-0000-00002E000000}"/>
    <cellStyle name="Currency0" xfId="69" xr:uid="{00000000-0005-0000-0000-00002F000000}"/>
    <cellStyle name="Date" xfId="70" xr:uid="{00000000-0005-0000-0000-000030000000}"/>
    <cellStyle name="Date Aligned" xfId="71" xr:uid="{00000000-0005-0000-0000-000031000000}"/>
    <cellStyle name="Date_Copie de 3. Formulaire Financier" xfId="72" xr:uid="{00000000-0005-0000-0000-000032000000}"/>
    <cellStyle name="DEFAUT" xfId="73" xr:uid="{00000000-0005-0000-0000-000033000000}"/>
    <cellStyle name="Dotted Line" xfId="74" xr:uid="{00000000-0005-0000-0000-000034000000}"/>
    <cellStyle name="Euro" xfId="75" xr:uid="{00000000-0005-0000-0000-000035000000}"/>
    <cellStyle name="Euro 2" xfId="76" xr:uid="{00000000-0005-0000-0000-000036000000}"/>
    <cellStyle name="Euro 2 2" xfId="191" xr:uid="{00000000-0005-0000-0000-000037000000}"/>
    <cellStyle name="Explanatory Text" xfId="77" xr:uid="{00000000-0005-0000-0000-000038000000}"/>
    <cellStyle name="EYBlocked" xfId="78" xr:uid="{00000000-0005-0000-0000-000039000000}"/>
    <cellStyle name="EYCallUp" xfId="79" xr:uid="{00000000-0005-0000-0000-00003A000000}"/>
    <cellStyle name="EYCheck" xfId="80" xr:uid="{00000000-0005-0000-0000-00003B000000}"/>
    <cellStyle name="EYDate" xfId="81" xr:uid="{00000000-0005-0000-0000-00003C000000}"/>
    <cellStyle name="EYDeviant" xfId="82" xr:uid="{00000000-0005-0000-0000-00003D000000}"/>
    <cellStyle name="EYHeader1" xfId="83" xr:uid="{00000000-0005-0000-0000-00003E000000}"/>
    <cellStyle name="EYHeader2" xfId="84" xr:uid="{00000000-0005-0000-0000-00003F000000}"/>
    <cellStyle name="EYHeader3" xfId="85" xr:uid="{00000000-0005-0000-0000-000040000000}"/>
    <cellStyle name="EYInputDate" xfId="86" xr:uid="{00000000-0005-0000-0000-000041000000}"/>
    <cellStyle name="EYInputPercent" xfId="87" xr:uid="{00000000-0005-0000-0000-000042000000}"/>
    <cellStyle name="EYInputValue" xfId="88" xr:uid="{00000000-0005-0000-0000-000043000000}"/>
    <cellStyle name="EYNormal" xfId="89" xr:uid="{00000000-0005-0000-0000-000044000000}"/>
    <cellStyle name="EYPercent" xfId="90" xr:uid="{00000000-0005-0000-0000-000045000000}"/>
    <cellStyle name="EYPercentCapped" xfId="91" xr:uid="{00000000-0005-0000-0000-000046000000}"/>
    <cellStyle name="EYSubTotal" xfId="92" xr:uid="{00000000-0005-0000-0000-000047000000}"/>
    <cellStyle name="EYTotal" xfId="93" xr:uid="{00000000-0005-0000-0000-000048000000}"/>
    <cellStyle name="EYWIP" xfId="94" xr:uid="{00000000-0005-0000-0000-000049000000}"/>
    <cellStyle name="Fixed" xfId="95" xr:uid="{00000000-0005-0000-0000-00004A000000}"/>
    <cellStyle name="Footnote" xfId="96" xr:uid="{00000000-0005-0000-0000-00004B000000}"/>
    <cellStyle name="General" xfId="97" xr:uid="{00000000-0005-0000-0000-00004C000000}"/>
    <cellStyle name="Good" xfId="98" xr:uid="{00000000-0005-0000-0000-00004D000000}"/>
    <cellStyle name="Hard Percent" xfId="99" xr:uid="{00000000-0005-0000-0000-00004E000000}"/>
    <cellStyle name="Header" xfId="100" xr:uid="{00000000-0005-0000-0000-00004F000000}"/>
    <cellStyle name="Heading 1" xfId="101" xr:uid="{00000000-0005-0000-0000-000050000000}"/>
    <cellStyle name="Heading 2" xfId="102" xr:uid="{00000000-0005-0000-0000-000051000000}"/>
    <cellStyle name="Heading 3" xfId="103" xr:uid="{00000000-0005-0000-0000-000052000000}"/>
    <cellStyle name="Heading 4" xfId="104" xr:uid="{00000000-0005-0000-0000-000053000000}"/>
    <cellStyle name="Heure" xfId="105" xr:uid="{00000000-0005-0000-0000-000054000000}"/>
    <cellStyle name="HSBC Input Date" xfId="106" xr:uid="{00000000-0005-0000-0000-000055000000}"/>
    <cellStyle name="HSBC Input Date Link" xfId="107" xr:uid="{00000000-0005-0000-0000-000056000000}"/>
    <cellStyle name="HSBC Input Date_051002 Prisons - Lot 1 - Investissement  + Tréso - Offre finale" xfId="108" xr:uid="{00000000-0005-0000-0000-000057000000}"/>
    <cellStyle name="HSBC Input Label" xfId="109" xr:uid="{00000000-0005-0000-0000-000058000000}"/>
    <cellStyle name="HSBC Input Label Link" xfId="110" xr:uid="{00000000-0005-0000-0000-000059000000}"/>
    <cellStyle name="HSBC Input Logical" xfId="111" xr:uid="{00000000-0005-0000-0000-00005A000000}"/>
    <cellStyle name="HSBC Input Logical 1" xfId="112" xr:uid="{00000000-0005-0000-0000-00005B000000}"/>
    <cellStyle name="HSBC Input Logical Link" xfId="113" xr:uid="{00000000-0005-0000-0000-00005C000000}"/>
    <cellStyle name="HSBC Input Logical_A65 Model_V006_2005_11_07_Temp03" xfId="114" xr:uid="{00000000-0005-0000-0000-00005D000000}"/>
    <cellStyle name="HSBC Input Number 1" xfId="115" xr:uid="{00000000-0005-0000-0000-00005E000000}"/>
    <cellStyle name="HSBC Input Number 1 Link" xfId="116" xr:uid="{00000000-0005-0000-0000-00005F000000}"/>
    <cellStyle name="HSBC Input Number 1_051002 Prisons - Lot 1 - Investissement  + Tréso - Offre finale" xfId="117" xr:uid="{00000000-0005-0000-0000-000060000000}"/>
    <cellStyle name="HSBC Input Number 2" xfId="118" xr:uid="{00000000-0005-0000-0000-000061000000}"/>
    <cellStyle name="HSBC Input Number 2 Link" xfId="119" xr:uid="{00000000-0005-0000-0000-000062000000}"/>
    <cellStyle name="HSBC Input Number 2_051002 Prisons - Lot 1 - Investissement  + Tréso - Offre finale" xfId="120" xr:uid="{00000000-0005-0000-0000-000063000000}"/>
    <cellStyle name="HSBC Input Number Link" xfId="121" xr:uid="{00000000-0005-0000-0000-000064000000}"/>
    <cellStyle name="HSBC Input Percent" xfId="122" xr:uid="{00000000-0005-0000-0000-000065000000}"/>
    <cellStyle name="HSBC Input Percent Link" xfId="123" xr:uid="{00000000-0005-0000-0000-000066000000}"/>
    <cellStyle name="HSBC Input Percent_051002 Prisons - Lot 1 - Investissement  + Tréso - Offre finale" xfId="124" xr:uid="{00000000-0005-0000-0000-000067000000}"/>
    <cellStyle name="HSBC Input Ratio" xfId="125" xr:uid="{00000000-0005-0000-0000-000068000000}"/>
    <cellStyle name="HSBC Input Ratio Link" xfId="126" xr:uid="{00000000-0005-0000-0000-000069000000}"/>
    <cellStyle name="HSBC Input Ratio_051002 Prisons - Lot 1 - Investissement  + Tréso - Offre finale" xfId="127" xr:uid="{00000000-0005-0000-0000-00006A000000}"/>
    <cellStyle name="HSBC Input Text" xfId="128" xr:uid="{00000000-0005-0000-0000-00006B000000}"/>
    <cellStyle name="HSBC Input Year Format" xfId="129" xr:uid="{00000000-0005-0000-0000-00006C000000}"/>
    <cellStyle name="HSBC Input Year Format Link" xfId="130" xr:uid="{00000000-0005-0000-0000-00006D000000}"/>
    <cellStyle name="HSBC Report Number" xfId="131" xr:uid="{00000000-0005-0000-0000-00006E000000}"/>
    <cellStyle name="HSBC Report Total" xfId="132" xr:uid="{00000000-0005-0000-0000-00006F000000}"/>
    <cellStyle name="HSBC Report Total Main" xfId="133" xr:uid="{00000000-0005-0000-0000-000070000000}"/>
    <cellStyle name="HSBC Report Total_Rennes Modèle_2006_12_16_Temp02" xfId="134" xr:uid="{00000000-0005-0000-0000-000071000000}"/>
    <cellStyle name="HSBC Title Main" xfId="135" xr:uid="{00000000-0005-0000-0000-000072000000}"/>
    <cellStyle name="HSBC Title Main Sub" xfId="136" xr:uid="{00000000-0005-0000-0000-000073000000}"/>
    <cellStyle name="HSBC Title Main_A65 Model_V006_2005_11_07_Temp03" xfId="137" xr:uid="{00000000-0005-0000-0000-000074000000}"/>
    <cellStyle name="HSBC Title Module" xfId="138" xr:uid="{00000000-0005-0000-0000-000075000000}"/>
    <cellStyle name="HSBC WK Date" xfId="139" xr:uid="{00000000-0005-0000-0000-000076000000}"/>
    <cellStyle name="HSBC WK Logical 1" xfId="140" xr:uid="{00000000-0005-0000-0000-000077000000}"/>
    <cellStyle name="HSBC WK Logical 2" xfId="141" xr:uid="{00000000-0005-0000-0000-000078000000}"/>
    <cellStyle name="HSBC WK Number 1" xfId="142" xr:uid="{00000000-0005-0000-0000-000079000000}"/>
    <cellStyle name="HSBC WK Number 2" xfId="143" xr:uid="{00000000-0005-0000-0000-00007A000000}"/>
    <cellStyle name="HSBC WK Number 2 FStatment" xfId="144" xr:uid="{00000000-0005-0000-0000-00007B000000}"/>
    <cellStyle name="HSBC WK Number 2 T" xfId="145" xr:uid="{00000000-0005-0000-0000-00007C000000}"/>
    <cellStyle name="HSBC WK Number 2_A65 Model_V006_2005_11_07_Temp03" xfId="146" xr:uid="{00000000-0005-0000-0000-00007D000000}"/>
    <cellStyle name="HSBC WK Percent" xfId="147" xr:uid="{00000000-0005-0000-0000-00007E000000}"/>
    <cellStyle name="HSBC WK Ratios" xfId="148" xr:uid="{00000000-0005-0000-0000-00007F000000}"/>
    <cellStyle name="HSBC WK Year Format" xfId="149" xr:uid="{00000000-0005-0000-0000-000080000000}"/>
    <cellStyle name="Input" xfId="150" xr:uid="{00000000-0005-0000-0000-000081000000}"/>
    <cellStyle name="kW" xfId="151" xr:uid="{00000000-0005-0000-0000-000082000000}"/>
    <cellStyle name="Linked Cell" xfId="152" xr:uid="{00000000-0005-0000-0000-000083000000}"/>
    <cellStyle name="Liste_Date" xfId="153" xr:uid="{00000000-0005-0000-0000-000084000000}"/>
    <cellStyle name="Millares_TAB HYP" xfId="154" xr:uid="{00000000-0005-0000-0000-000085000000}"/>
    <cellStyle name="Milliers" xfId="1" builtinId="3"/>
    <cellStyle name="Milliers [0] 2" xfId="155" xr:uid="{00000000-0005-0000-0000-000087000000}"/>
    <cellStyle name="Milliers 12" xfId="6" xr:uid="{00000000-0005-0000-0000-000088000000}"/>
    <cellStyle name="Milliers 12 2" xfId="14" xr:uid="{00000000-0005-0000-0000-000089000000}"/>
    <cellStyle name="Milliers 14" xfId="11" xr:uid="{00000000-0005-0000-0000-00008A000000}"/>
    <cellStyle name="Milliers 14 2" xfId="192" xr:uid="{00000000-0005-0000-0000-00008B000000}"/>
    <cellStyle name="Milliers 2" xfId="19" xr:uid="{00000000-0005-0000-0000-00008C000000}"/>
    <cellStyle name="Milliers 2 2" xfId="156" xr:uid="{00000000-0005-0000-0000-00008D000000}"/>
    <cellStyle name="Milliers 3" xfId="157" xr:uid="{00000000-0005-0000-0000-00008E000000}"/>
    <cellStyle name="Milliers 4" xfId="158" xr:uid="{00000000-0005-0000-0000-00008F000000}"/>
    <cellStyle name="Milliers 5" xfId="159" xr:uid="{00000000-0005-0000-0000-000090000000}"/>
    <cellStyle name="Milliers 6" xfId="15" xr:uid="{00000000-0005-0000-0000-000091000000}"/>
    <cellStyle name="Millions" xfId="160" xr:uid="{00000000-0005-0000-0000-000092000000}"/>
    <cellStyle name="Monétaire" xfId="2" builtinId="4"/>
    <cellStyle name="Monétaire 12" xfId="10" xr:uid="{00000000-0005-0000-0000-000094000000}"/>
    <cellStyle name="Monétaire 12 2" xfId="193" xr:uid="{00000000-0005-0000-0000-000095000000}"/>
    <cellStyle name="Monétaire 2" xfId="16" xr:uid="{00000000-0005-0000-0000-000096000000}"/>
    <cellStyle name="Monétaire 8" xfId="7" xr:uid="{00000000-0005-0000-0000-000097000000}"/>
    <cellStyle name="Monétaire 8 2" xfId="13" xr:uid="{00000000-0005-0000-0000-000098000000}"/>
    <cellStyle name="Monétaire 8 2 2" xfId="194" xr:uid="{B3AFA24F-B9E7-4812-80F5-10A84FC94D02}"/>
    <cellStyle name="Money" xfId="161" xr:uid="{00000000-0005-0000-0000-000099000000}"/>
    <cellStyle name="Multiple" xfId="162" xr:uid="{00000000-0005-0000-0000-00009A000000}"/>
    <cellStyle name="Neutral" xfId="163" xr:uid="{00000000-0005-0000-0000-00009B000000}"/>
    <cellStyle name="Normal" xfId="0" builtinId="0"/>
    <cellStyle name="Normal 12" xfId="5" xr:uid="{00000000-0005-0000-0000-00009D000000}"/>
    <cellStyle name="Normal 12 8" xfId="12" xr:uid="{00000000-0005-0000-0000-00009E000000}"/>
    <cellStyle name="Normal 2" xfId="17" xr:uid="{00000000-0005-0000-0000-00009F000000}"/>
    <cellStyle name="Normal 2 2" xfId="164" xr:uid="{00000000-0005-0000-0000-0000A0000000}"/>
    <cellStyle name="Normal 3" xfId="18" xr:uid="{00000000-0005-0000-0000-0000A1000000}"/>
    <cellStyle name="Normal 3 2" xfId="189" xr:uid="{00000000-0005-0000-0000-0000A2000000}"/>
    <cellStyle name="Normal 3 2 2" xfId="8" xr:uid="{00000000-0005-0000-0000-0000A3000000}"/>
    <cellStyle name="Normal 3 3" xfId="190" xr:uid="{00000000-0005-0000-0000-0000A4000000}"/>
    <cellStyle name="Normal 4" xfId="20" xr:uid="{00000000-0005-0000-0000-0000A5000000}"/>
    <cellStyle name="Normal 4 2" xfId="4" xr:uid="{00000000-0005-0000-0000-0000A6000000}"/>
    <cellStyle name="Normal 46" xfId="9" xr:uid="{00000000-0005-0000-0000-0000A7000000}"/>
    <cellStyle name="Normal 5" xfId="165" xr:uid="{00000000-0005-0000-0000-0000A8000000}"/>
    <cellStyle name="Note" xfId="166" xr:uid="{00000000-0005-0000-0000-0000A9000000}"/>
    <cellStyle name="Output" xfId="167" xr:uid="{00000000-0005-0000-0000-0000AA000000}"/>
    <cellStyle name="Page Number" xfId="168" xr:uid="{00000000-0005-0000-0000-0000AB000000}"/>
    <cellStyle name="Perso" xfId="169" xr:uid="{00000000-0005-0000-0000-0000AC000000}"/>
    <cellStyle name="Pourcentage" xfId="3" builtinId="5"/>
    <cellStyle name="Pourcentage 2" xfId="21" xr:uid="{00000000-0005-0000-0000-0000AE000000}"/>
    <cellStyle name="Pourcentage 2 2" xfId="170" xr:uid="{00000000-0005-0000-0000-0000AF000000}"/>
    <cellStyle name="Pourcentage 3" xfId="171" xr:uid="{00000000-0005-0000-0000-0000B0000000}"/>
    <cellStyle name="Pres" xfId="172" xr:uid="{00000000-0005-0000-0000-0000B1000000}"/>
    <cellStyle name="Ratio" xfId="173" xr:uid="{00000000-0005-0000-0000-0000B2000000}"/>
    <cellStyle name="Style 1" xfId="174" xr:uid="{00000000-0005-0000-0000-0000B3000000}"/>
    <cellStyle name="T2" xfId="175" xr:uid="{00000000-0005-0000-0000-0000B4000000}"/>
    <cellStyle name="T4" xfId="176" xr:uid="{00000000-0005-0000-0000-0000B5000000}"/>
    <cellStyle name="Table Head" xfId="177" xr:uid="{00000000-0005-0000-0000-0000B6000000}"/>
    <cellStyle name="Table Head Aligned" xfId="178" xr:uid="{00000000-0005-0000-0000-0000B7000000}"/>
    <cellStyle name="Table Head Blue" xfId="179" xr:uid="{00000000-0005-0000-0000-0000B8000000}"/>
    <cellStyle name="Table Head Green" xfId="180" xr:uid="{00000000-0005-0000-0000-0000B9000000}"/>
    <cellStyle name="Table Title" xfId="181" xr:uid="{00000000-0005-0000-0000-0000BA000000}"/>
    <cellStyle name="Table Units" xfId="182" xr:uid="{00000000-0005-0000-0000-0000BB000000}"/>
    <cellStyle name="Text" xfId="183" xr:uid="{00000000-0005-0000-0000-0000BC000000}"/>
    <cellStyle name="Title" xfId="184" xr:uid="{00000000-0005-0000-0000-0000BD000000}"/>
    <cellStyle name="Titre 1" xfId="185" xr:uid="{00000000-0005-0000-0000-0000BE000000}"/>
    <cellStyle name="Top" xfId="186" xr:uid="{00000000-0005-0000-0000-0000BF000000}"/>
    <cellStyle name="Warning Text" xfId="187" xr:uid="{00000000-0005-0000-0000-0000C0000000}"/>
    <cellStyle name="Watts" xfId="188" xr:uid="{00000000-0005-0000-0000-0000C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VM2139\Gravigny\General\REPONSES\2013\SPORT\PISCINE\BRIE%20COMTE%20ROBERT%20-%20centre%20aquatique\Offre%20050413\Pi&#232;ce%20n&#176;10%20-%20El&#233;ments%20financiers\DOC%20MODIFI&#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Vm27\gravigny\REPONSES\2006\PISCINES\AUDIERNE\R&#233;ponse%20audierne\Classeur\Partie%20II%20Donn&#233;es%20d'exploitation\Section%205%20pr&#233;vi\CP_aff_audierne_201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Vm060\gravigny\REPONSES\2009\SPORT\PISCINE\DIJON%20-%20Piscine%20Olympique\Offre%2002%20Mars%202009\PARTIE%20III%20-%20CONDITIONS%20FINANCIERES\NOTICE%20N&#176;11%20-%20Compte%20d'exploitation\CEP%20Dijon%2002_03_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Vm060\gravigny\REPONSES\2009\SPORT\PISCINE\VALBONNE-Complexe%20Aquatique\Offre%2010_07_2009_16%20h\CEP%20Valbonne%2010_07_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VM2139\Gravigny\General\REPONSES\2013\SPORT\PISCINE\BRIE%20COMTE%20ROBERT%20-%20centre%20aquatique\Offre%20050413\Pi&#232;ce%20n&#176;10%20-%20El&#233;ments%20financiers\CEP%20BCR%20officiel%20-%20INTERN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VM2139\Gravigny\General\REPONSES\2013\SPORT\PISCINE\BRIE%20COMTE%20ROBERT%20-%20centre%20aquatique\Offre%20050413\Pi&#232;ce%20n&#176;10%20-%20El&#233;ments%20financiers\ADEME-DC%20-%2030%20ans%20-%20Base%20-Toutes%20options1"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SRV-DATA.aec.local\Espelia\Z%20-%20Nouvelles%20Archives\Missions\DevTer\Portes%20de%20l'Is&#232;re%20(CA)_DSP%20golf_E2101618\7%20-%20DCE\DCE%20publi&#233;\Annexe%201%20(RC)%20-%20Trame%20de%20r&#233;ponse%20pr&#233;format&#233;e.xlsx" TargetMode="External"/><Relationship Id="rId1" Type="http://schemas.openxmlformats.org/officeDocument/2006/relationships/externalLinkPath" Target="file:///\\SRV-DATA.aec.local\Espelia\Z%20-%20Nouvelles%20Archives\Missions\DevTer\Portes%20de%20l'Is&#232;re%20(CA)_DSP%20golf_E2101618\7%20-%20DCE\DCE%20publi&#233;\Annexe%201%20(RC)%20-%20Trame%20de%20r&#233;ponse%20pr&#233;format&#233;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etres"/>
      <sheetName val="A.8 - RECAP COUT FONCT."/>
      <sheetName val="Dates Traitement"/>
      <sheetName val="Paramètres Généraux"/>
      <sheetName val="Hypothèses"/>
      <sheetName val="1. Hypgén"/>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stissement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ef"/>
      <sheetName val="Personnel"/>
      <sheetName val="Produits"/>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rifs"/>
      <sheetName val="Produits"/>
      <sheetName val="CEP"/>
      <sheetName val="Personnel"/>
      <sheetName val="fluides"/>
      <sheetName val="Coef"/>
      <sheetName val="Investissements"/>
      <sheetName val="CCTP LOTS"/>
      <sheetName val="Surfaces"/>
      <sheetName val="CCTP_LOTS"/>
      <sheetName val="CCTP_LOTS3"/>
      <sheetName val="CCTP_LOTS1"/>
      <sheetName val="CCTP_LOTS2"/>
    </sheetNames>
    <sheetDataSet>
      <sheetData sheetId="0" refreshError="1">
        <row r="23">
          <cell r="B23">
            <v>70</v>
          </cell>
        </row>
        <row r="24">
          <cell r="B24">
            <v>30.9</v>
          </cell>
        </row>
        <row r="25">
          <cell r="B25">
            <v>39.9</v>
          </cell>
        </row>
        <row r="26">
          <cell r="B26">
            <v>49.9</v>
          </cell>
        </row>
        <row r="27">
          <cell r="B27">
            <v>59.9</v>
          </cell>
        </row>
      </sheetData>
      <sheetData sheetId="1" refreshError="1">
        <row r="20">
          <cell r="N20">
            <v>11</v>
          </cell>
        </row>
      </sheetData>
      <sheetData sheetId="2"/>
      <sheetData sheetId="3">
        <row r="25">
          <cell r="L25">
            <v>665773.24800000014</v>
          </cell>
        </row>
      </sheetData>
      <sheetData sheetId="4"/>
      <sheetData sheetId="5">
        <row r="17">
          <cell r="C17">
            <v>0.42</v>
          </cell>
        </row>
      </sheetData>
      <sheetData sheetId="6">
        <row r="15">
          <cell r="C15">
            <v>0</v>
          </cell>
        </row>
      </sheetData>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Hypgén"/>
      <sheetName val="Simulations"/>
      <sheetName val="Hyp Source"/>
      <sheetName val="Synthèse"/>
      <sheetName val="2. Hypconst"/>
      <sheetName val="3. Construction"/>
      <sheetName val="4. Recettes"/>
      <sheetName val="13. Ratios"/>
      <sheetName val="5. Immo. Renouv."/>
      <sheetName val="6. Exploitation"/>
      <sheetName val="7. I.S."/>
      <sheetName val="8. Fints."/>
      <sheetName val="9. Trésorerie"/>
      <sheetName val="10. Bilan"/>
      <sheetName val="11. Dividendes"/>
      <sheetName val="12. Tab. de fin."/>
      <sheetName val="14. Tests"/>
      <sheetName val="15. Graphiques"/>
      <sheetName val="16. Autr Calc"/>
      <sheetName val="Disclaimer"/>
      <sheetName val="Print"/>
      <sheetName val="Résumé"/>
      <sheetName val="Hypo"/>
      <sheetName val="HypoTemp"/>
      <sheetName val="Index"/>
      <sheetName val="Constr"/>
      <sheetName val="FctM"/>
      <sheetName val="FctT"/>
      <sheetName val="O&amp;M"/>
      <sheetName val="Res"/>
      <sheetName val="Taxes"/>
      <sheetName val="Loyers"/>
      <sheetName val="Amo"/>
      <sheetName val="CR"/>
      <sheetName val="CF"/>
      <sheetName val="Bilan"/>
      <sheetName val="Ratios"/>
      <sheetName val="Annuel"/>
      <sheetName val="Graphes"/>
      <sheetName val="MAF"/>
      <sheetName val="Frais de préfi"/>
      <sheetName val="1 - Budget"/>
      <sheetName val="2 - Redevance Financière"/>
      <sheetName val="3 -Redevance technique"/>
      <sheetName val="4- Synthèse"/>
      <sheetName val="Pièce n°4"/>
      <sheetName val="Pièce n°7"/>
      <sheetName val="1_ Hypgén"/>
      <sheetName val="Hyp_Source"/>
      <sheetName val="1__Hypgén"/>
      <sheetName val="2__Hypconst"/>
      <sheetName val="3__Construction"/>
      <sheetName val="4__Recettes"/>
      <sheetName val="13__Ratios"/>
      <sheetName val="5__Immo__Renouv_"/>
      <sheetName val="6__Exploitation"/>
      <sheetName val="7__I_S_"/>
      <sheetName val="8__Fints_"/>
      <sheetName val="9__Trésorerie"/>
      <sheetName val="10__Bilan"/>
      <sheetName val="11__Dividendes"/>
      <sheetName val="12__Tab__de_fin_"/>
      <sheetName val="14__Tests"/>
      <sheetName val="15__Graphiques"/>
      <sheetName val="16__Autr_Calc"/>
      <sheetName val="Frais_de_préfi"/>
      <sheetName val="1_-_Budget"/>
      <sheetName val="2_-_Redevance_Financière"/>
      <sheetName val="3_-Redevance_technique"/>
      <sheetName val="4-_Synthèse"/>
      <sheetName val="Pièce_n°4"/>
      <sheetName val="Pièce_n°7"/>
      <sheetName val="Hyp_Source1"/>
      <sheetName val="1__Hypgén1"/>
      <sheetName val="2__Hypconst1"/>
      <sheetName val="3__Construction1"/>
      <sheetName val="4__Recettes1"/>
      <sheetName val="13__Ratios1"/>
      <sheetName val="5__Immo__Renouv_1"/>
      <sheetName val="6__Exploitation1"/>
      <sheetName val="7__I_S_1"/>
      <sheetName val="8__Fints_1"/>
      <sheetName val="9__Trésorerie1"/>
      <sheetName val="10__Bilan1"/>
      <sheetName val="11__Dividendes1"/>
      <sheetName val="12__Tab__de_fin_1"/>
      <sheetName val="14__Tests1"/>
      <sheetName val="15__Graphiques1"/>
      <sheetName val="16__Autr_Calc1"/>
      <sheetName val="Frais_de_préfi1"/>
      <sheetName val="1_-_Budget1"/>
      <sheetName val="2_-_Redevance_Financière1"/>
      <sheetName val="3_-Redevance_technique1"/>
      <sheetName val="4-_Synthèse1"/>
      <sheetName val="Pièce_n°41"/>
      <sheetName val="Pièce_n°71"/>
      <sheetName val="Hyp_Source2"/>
      <sheetName val="1__Hypgén2"/>
      <sheetName val="2__Hypconst2"/>
      <sheetName val="3__Construction2"/>
      <sheetName val="4__Recettes2"/>
      <sheetName val="13__Ratios2"/>
      <sheetName val="5__Immo__Renouv_2"/>
      <sheetName val="6__Exploitation2"/>
      <sheetName val="7__I_S_2"/>
      <sheetName val="8__Fints_2"/>
      <sheetName val="9__Trésorerie2"/>
      <sheetName val="10__Bilan2"/>
      <sheetName val="11__Dividendes2"/>
      <sheetName val="12__Tab__de_fin_2"/>
      <sheetName val="14__Tests2"/>
      <sheetName val="15__Graphiques2"/>
      <sheetName val="16__Autr_Calc2"/>
      <sheetName val="Frais_de_préfi2"/>
      <sheetName val="1_-_Budget2"/>
      <sheetName val="2_-_Redevance_Financière2"/>
      <sheetName val="3_-Redevance_technique2"/>
      <sheetName val="4-_Synthèse2"/>
      <sheetName val="Pièce_n°42"/>
      <sheetName val="Pièce_n°72"/>
      <sheetName val="Hyp. macro"/>
      <sheetName val="Hyp. projet"/>
      <sheetName val="Hypothèses"/>
    </sheetNames>
    <sheetDataSet>
      <sheetData sheetId="0" refreshError="1">
        <row r="45">
          <cell r="E45">
            <v>0.19600000000000001</v>
          </cell>
        </row>
        <row r="141">
          <cell r="E141">
            <v>3</v>
          </cell>
        </row>
        <row r="299">
          <cell r="A299">
            <v>1</v>
          </cell>
          <cell r="B299">
            <v>2</v>
          </cell>
          <cell r="C299">
            <v>3</v>
          </cell>
          <cell r="D299">
            <v>4</v>
          </cell>
          <cell r="E299">
            <v>5</v>
          </cell>
          <cell r="F299">
            <v>6</v>
          </cell>
          <cell r="G299">
            <v>7</v>
          </cell>
          <cell r="H299">
            <v>8</v>
          </cell>
          <cell r="I299">
            <v>9</v>
          </cell>
          <cell r="J299">
            <v>10</v>
          </cell>
          <cell r="K299">
            <v>11</v>
          </cell>
          <cell r="L299">
            <v>12</v>
          </cell>
        </row>
        <row r="300">
          <cell r="A300" t="str">
            <v>Janvier</v>
          </cell>
          <cell r="B300" t="str">
            <v>Février</v>
          </cell>
          <cell r="C300" t="str">
            <v>Mars</v>
          </cell>
          <cell r="D300" t="str">
            <v>Avril</v>
          </cell>
          <cell r="E300" t="str">
            <v>Mai</v>
          </cell>
          <cell r="F300" t="str">
            <v>Juin</v>
          </cell>
          <cell r="G300" t="str">
            <v>Juillet</v>
          </cell>
          <cell r="H300" t="str">
            <v>Août</v>
          </cell>
          <cell r="I300" t="str">
            <v>Septembre</v>
          </cell>
          <cell r="J300" t="str">
            <v>Octobre</v>
          </cell>
          <cell r="K300" t="str">
            <v>Novembre</v>
          </cell>
          <cell r="L300" t="str">
            <v>Décembre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ow r="45">
          <cell r="E45">
            <v>0.19600000000000001</v>
          </cell>
        </row>
      </sheetData>
      <sheetData sheetId="73">
        <row r="45">
          <cell r="E45">
            <v>0.19600000000000001</v>
          </cell>
        </row>
      </sheetData>
      <sheetData sheetId="74">
        <row r="45">
          <cell r="E45">
            <v>0.19600000000000001</v>
          </cell>
        </row>
      </sheetData>
      <sheetData sheetId="75">
        <row r="45">
          <cell r="E45">
            <v>0.19600000000000001</v>
          </cell>
        </row>
      </sheetData>
      <sheetData sheetId="76">
        <row r="45">
          <cell r="E45">
            <v>0.19600000000000001</v>
          </cell>
        </row>
      </sheetData>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row r="45">
          <cell r="E45">
            <v>0.19600000000000001</v>
          </cell>
        </row>
      </sheetData>
      <sheetData sheetId="93"/>
      <sheetData sheetId="94">
        <row r="45">
          <cell r="E45">
            <v>0.19600000000000001</v>
          </cell>
        </row>
      </sheetData>
      <sheetData sheetId="95">
        <row r="45">
          <cell r="E45">
            <v>0.19600000000000001</v>
          </cell>
        </row>
      </sheetData>
      <sheetData sheetId="96">
        <row r="45">
          <cell r="E45">
            <v>0.19600000000000001</v>
          </cell>
        </row>
      </sheetData>
      <sheetData sheetId="97">
        <row r="45">
          <cell r="E45">
            <v>0.19600000000000001</v>
          </cell>
        </row>
      </sheetData>
      <sheetData sheetId="98">
        <row r="45">
          <cell r="E45">
            <v>0.19600000000000001</v>
          </cell>
        </row>
      </sheetData>
      <sheetData sheetId="99">
        <row r="45">
          <cell r="E45">
            <v>0.19600000000000001</v>
          </cell>
        </row>
      </sheetData>
      <sheetData sheetId="100">
        <row r="45">
          <cell r="E45">
            <v>0.19600000000000001</v>
          </cell>
        </row>
      </sheetData>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refreshError="1"/>
      <sheetData sheetId="12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ge de garde"/>
      <sheetName val="Biens acquis par délégataire"/>
      <sheetName val="Investissement &amp; financement"/>
      <sheetName val="Moyens humains"/>
      <sheetName val="Fréquentations et recettes"/>
      <sheetName val="Charges"/>
      <sheetName val="Grille tarifaire"/>
      <sheetName val="Société dédiée"/>
      <sheetName val="P1 - Charges fluides"/>
      <sheetName val="P2 - Entretien-maintenance"/>
      <sheetName val="P3 - GER"/>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Espelia">
      <a:dk1>
        <a:sysClr val="windowText" lastClr="000000"/>
      </a:dk1>
      <a:lt1>
        <a:sysClr val="window" lastClr="FFFFFF"/>
      </a:lt1>
      <a:dk2>
        <a:srgbClr val="4B4644"/>
      </a:dk2>
      <a:lt2>
        <a:srgbClr val="C20418"/>
      </a:lt2>
      <a:accent1>
        <a:srgbClr val="69AEC4"/>
      </a:accent1>
      <a:accent2>
        <a:srgbClr val="AAB400"/>
      </a:accent2>
      <a:accent3>
        <a:srgbClr val="EB6C29"/>
      </a:accent3>
      <a:accent4>
        <a:srgbClr val="724873"/>
      </a:accent4>
      <a:accent5>
        <a:srgbClr val="F7AD0D"/>
      </a:accent5>
      <a:accent6>
        <a:srgbClr val="E85567"/>
      </a:accent6>
      <a:hlink>
        <a:srgbClr val="005BC7"/>
      </a:hlink>
      <a:folHlink>
        <a:srgbClr val="7030A0"/>
      </a:folHlink>
    </a:clrScheme>
    <a:fontScheme name="Personnalisé 1">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B0553-8AB8-4B17-9EBA-5D43CA62D22F}">
  <dimension ref="B2:H10"/>
  <sheetViews>
    <sheetView topLeftCell="A2" workbookViewId="0">
      <selection activeCell="M4" sqref="M4"/>
    </sheetView>
  </sheetViews>
  <sheetFormatPr baseColWidth="10" defaultColWidth="10" defaultRowHeight="13.5"/>
  <cols>
    <col min="1" max="1" width="2.58203125" style="198" customWidth="1"/>
    <col min="2" max="8" width="10.5" style="198" customWidth="1"/>
    <col min="9" max="9" width="10" style="198" customWidth="1"/>
    <col min="10" max="16384" width="10" style="198"/>
  </cols>
  <sheetData>
    <row r="2" spans="2:8" ht="108" customHeight="1">
      <c r="B2" s="300" t="s">
        <v>220</v>
      </c>
      <c r="C2" s="301"/>
      <c r="D2" s="301"/>
      <c r="E2" s="301"/>
      <c r="F2" s="301"/>
      <c r="G2" s="301"/>
      <c r="H2" s="301"/>
    </row>
    <row r="4" spans="2:8" ht="357.75" customHeight="1">
      <c r="B4" s="302" t="s">
        <v>182</v>
      </c>
      <c r="C4" s="303"/>
      <c r="D4" s="303"/>
      <c r="E4" s="303"/>
      <c r="F4" s="303"/>
      <c r="G4" s="303"/>
      <c r="H4" s="304"/>
    </row>
    <row r="6" spans="2:8">
      <c r="B6" s="305" t="s">
        <v>71</v>
      </c>
      <c r="C6" s="305"/>
      <c r="D6" s="213"/>
      <c r="E6" s="306"/>
      <c r="F6" s="306"/>
      <c r="G6" s="306"/>
      <c r="H6"/>
    </row>
    <row r="10" spans="2:8" ht="16.5" customHeight="1"/>
  </sheetData>
  <mergeCells count="4">
    <mergeCell ref="B2:H2"/>
    <mergeCell ref="B4:H4"/>
    <mergeCell ref="B6:C6"/>
    <mergeCell ref="E6:G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6"/>
  <dimension ref="A1:C16"/>
  <sheetViews>
    <sheetView showGridLines="0" view="pageBreakPreview" zoomScale="85" zoomScaleNormal="100" zoomScaleSheetLayoutView="85" workbookViewId="0">
      <selection activeCell="B11" sqref="B11"/>
    </sheetView>
  </sheetViews>
  <sheetFormatPr baseColWidth="10" defaultColWidth="11" defaultRowHeight="13.5"/>
  <cols>
    <col min="1" max="1" width="42" style="200" customWidth="1"/>
    <col min="2" max="2" width="51.58203125" style="200" customWidth="1"/>
    <col min="3" max="16384" width="11" style="200"/>
  </cols>
  <sheetData>
    <row r="1" spans="1:3" s="158" customFormat="1" ht="17.5" customHeight="1">
      <c r="A1" s="309" t="s">
        <v>126</v>
      </c>
      <c r="B1" s="309"/>
      <c r="C1" s="157"/>
    </row>
    <row r="2" spans="1:3" s="209" customFormat="1"/>
    <row r="3" spans="1:3" ht="17.5" hidden="1">
      <c r="A3" s="307"/>
      <c r="B3" s="201"/>
    </row>
    <row r="4" spans="1:3" ht="20" customHeight="1">
      <c r="A4" s="308"/>
      <c r="B4" s="214" t="s">
        <v>73</v>
      </c>
    </row>
    <row r="5" spans="1:3" s="216" customFormat="1" ht="37.5" customHeight="1">
      <c r="A5" s="215" t="s">
        <v>74</v>
      </c>
      <c r="B5" s="218"/>
    </row>
    <row r="6" spans="1:3" s="216" customFormat="1" ht="37.5" customHeight="1">
      <c r="A6" s="215" t="s">
        <v>75</v>
      </c>
      <c r="B6" s="218"/>
    </row>
    <row r="7" spans="1:3" s="216" customFormat="1" ht="37.5" customHeight="1">
      <c r="A7" s="215" t="s">
        <v>76</v>
      </c>
      <c r="B7" s="218"/>
    </row>
    <row r="8" spans="1:3" s="216" customFormat="1" ht="37.5" customHeight="1">
      <c r="A8" s="215" t="s">
        <v>77</v>
      </c>
      <c r="B8" s="219"/>
    </row>
    <row r="9" spans="1:3" s="216" customFormat="1" ht="37.5" customHeight="1">
      <c r="A9" s="215" t="s">
        <v>78</v>
      </c>
      <c r="B9" s="220"/>
    </row>
    <row r="10" spans="1:3" s="216" customFormat="1" ht="37.5" customHeight="1">
      <c r="A10" s="215" t="s">
        <v>79</v>
      </c>
      <c r="B10" s="221"/>
    </row>
    <row r="11" spans="1:3" s="216" customFormat="1" ht="37.5" customHeight="1">
      <c r="A11" s="215" t="s">
        <v>80</v>
      </c>
      <c r="B11" s="222"/>
    </row>
    <row r="12" spans="1:3" s="216" customFormat="1" ht="37.5" customHeight="1">
      <c r="A12" s="217" t="s">
        <v>81</v>
      </c>
      <c r="B12" s="222"/>
    </row>
    <row r="13" spans="1:3" s="216" customFormat="1" ht="37.5" customHeight="1">
      <c r="A13" s="215" t="s">
        <v>82</v>
      </c>
      <c r="B13" s="223"/>
    </row>
    <row r="14" spans="1:3" s="216" customFormat="1" ht="37.5" customHeight="1">
      <c r="A14" s="217" t="s">
        <v>83</v>
      </c>
      <c r="B14" s="222"/>
    </row>
    <row r="15" spans="1:3" s="216" customFormat="1" ht="37.5" customHeight="1">
      <c r="A15" s="215" t="s">
        <v>84</v>
      </c>
      <c r="B15" s="222"/>
    </row>
    <row r="16" spans="1:3" s="216" customFormat="1" ht="37.5" customHeight="1">
      <c r="A16" s="215" t="s">
        <v>85</v>
      </c>
      <c r="B16" s="222"/>
    </row>
  </sheetData>
  <sheetProtection algorithmName="SHA-512" hashValue="it24UQHTMw7LgWP2mcsnBYC/TxMKSL2C5OI1EBPzC6RV3Mlh1ItOZ9hXHtBFm+S8SSPSPYu8NxNmQjtc3JBHxA==" saltValue="w+x17O+2ZgXvxP5bkuRPaA==" spinCount="100000" sheet="1" objects="1" scenarios="1" selectLockedCells="1"/>
  <mergeCells count="2">
    <mergeCell ref="A3:A4"/>
    <mergeCell ref="A1:B1"/>
  </mergeCell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dimension ref="A1:U46"/>
  <sheetViews>
    <sheetView zoomScaleNormal="100" workbookViewId="0">
      <selection activeCell="G27" sqref="G27"/>
    </sheetView>
  </sheetViews>
  <sheetFormatPr baseColWidth="10" defaultColWidth="10" defaultRowHeight="13.5"/>
  <cols>
    <col min="1" max="1" width="58.08203125" style="10" bestFit="1" customWidth="1"/>
    <col min="2" max="3" width="12.58203125" style="5" bestFit="1" customWidth="1"/>
    <col min="4" max="4" width="14.75" style="71" bestFit="1" customWidth="1"/>
    <col min="5" max="6" width="11.25" style="5" customWidth="1"/>
    <col min="7" max="7" width="21.25" style="71" customWidth="1"/>
    <col min="8" max="8" width="14.75" style="5" bestFit="1" customWidth="1"/>
    <col min="9" max="9" width="18" style="5" customWidth="1"/>
    <col min="10" max="13" width="14.25" style="5" bestFit="1" customWidth="1"/>
    <col min="14" max="14" width="18" style="5" customWidth="1"/>
    <col min="15" max="17" width="14.25" style="5" bestFit="1" customWidth="1"/>
    <col min="18" max="18" width="16.25" style="5" customWidth="1"/>
    <col min="19" max="19" width="14.25" style="5" customWidth="1"/>
    <col min="20" max="20" width="11.25" style="5" customWidth="1"/>
    <col min="21" max="16384" width="10" style="10"/>
  </cols>
  <sheetData>
    <row r="1" spans="1:21" ht="23" customHeight="1">
      <c r="A1" s="310" t="s">
        <v>217</v>
      </c>
      <c r="B1" s="311"/>
      <c r="C1" s="311"/>
      <c r="D1" s="311"/>
      <c r="E1" s="311"/>
      <c r="F1" s="311"/>
      <c r="G1" s="311"/>
      <c r="H1" s="311"/>
      <c r="I1" s="311"/>
      <c r="J1" s="311"/>
      <c r="K1" s="311"/>
      <c r="L1" s="311"/>
      <c r="M1" s="311"/>
      <c r="N1" s="311"/>
      <c r="O1" s="311"/>
      <c r="P1" s="311"/>
      <c r="Q1" s="311"/>
      <c r="R1" s="311"/>
      <c r="S1" s="311"/>
      <c r="T1" s="312"/>
      <c r="U1" s="21"/>
    </row>
    <row r="2" spans="1:21" ht="51.75" customHeight="1">
      <c r="A2" s="313" t="s">
        <v>26</v>
      </c>
      <c r="B2" s="314"/>
      <c r="C2" s="314"/>
      <c r="D2" s="314"/>
      <c r="E2" s="314"/>
      <c r="F2" s="314"/>
      <c r="G2" s="314"/>
      <c r="H2" s="314"/>
      <c r="I2" s="314"/>
      <c r="J2" s="314"/>
      <c r="K2" s="314"/>
      <c r="L2" s="314"/>
      <c r="M2" s="314"/>
      <c r="N2" s="314"/>
      <c r="O2" s="314"/>
      <c r="P2" s="314"/>
      <c r="Q2" s="314"/>
      <c r="R2" s="314"/>
      <c r="S2" s="314"/>
      <c r="T2" s="315"/>
      <c r="U2" s="21"/>
    </row>
    <row r="3" spans="1:21">
      <c r="A3" s="22"/>
      <c r="B3" s="23"/>
      <c r="C3" s="23"/>
      <c r="D3" s="24"/>
      <c r="E3" s="23"/>
      <c r="F3" s="23"/>
      <c r="G3" s="24"/>
      <c r="H3" s="23"/>
      <c r="I3" s="23"/>
      <c r="J3" s="23"/>
      <c r="K3" s="23"/>
      <c r="L3" s="23"/>
      <c r="M3" s="23"/>
      <c r="N3" s="23"/>
      <c r="O3" s="23"/>
      <c r="P3" s="23"/>
      <c r="Q3" s="23"/>
      <c r="R3" s="23"/>
      <c r="S3" s="23"/>
      <c r="T3" s="23"/>
    </row>
    <row r="4" spans="1:21" s="26" customFormat="1" ht="26.25" customHeight="1">
      <c r="A4" s="316" t="s">
        <v>27</v>
      </c>
      <c r="B4" s="318" t="s">
        <v>28</v>
      </c>
      <c r="C4" s="320" t="s">
        <v>29</v>
      </c>
      <c r="D4" s="322" t="s">
        <v>30</v>
      </c>
      <c r="E4" s="318" t="s">
        <v>3</v>
      </c>
      <c r="F4" s="318" t="s">
        <v>31</v>
      </c>
      <c r="G4" s="322" t="s">
        <v>32</v>
      </c>
      <c r="H4" s="320" t="s">
        <v>87</v>
      </c>
      <c r="I4" s="339" t="s">
        <v>88</v>
      </c>
      <c r="J4" s="340"/>
      <c r="K4" s="340"/>
      <c r="L4" s="340"/>
      <c r="M4" s="340"/>
      <c r="N4" s="340"/>
      <c r="O4" s="340"/>
      <c r="P4" s="340"/>
      <c r="Q4" s="340"/>
      <c r="R4" s="341"/>
      <c r="S4" s="320" t="s">
        <v>5</v>
      </c>
      <c r="T4" s="327" t="s">
        <v>1</v>
      </c>
      <c r="U4" s="25"/>
    </row>
    <row r="5" spans="1:21" s="26" customFormat="1" ht="73.5" customHeight="1">
      <c r="A5" s="317"/>
      <c r="B5" s="319"/>
      <c r="C5" s="321"/>
      <c r="D5" s="323"/>
      <c r="E5" s="319"/>
      <c r="F5" s="319"/>
      <c r="G5" s="323"/>
      <c r="H5" s="321"/>
      <c r="I5" s="210" t="s">
        <v>216</v>
      </c>
      <c r="J5" s="210" t="s">
        <v>127</v>
      </c>
      <c r="K5" s="210" t="s">
        <v>128</v>
      </c>
      <c r="L5" s="210" t="s">
        <v>129</v>
      </c>
      <c r="M5" s="210" t="s">
        <v>130</v>
      </c>
      <c r="N5" s="210" t="s">
        <v>133</v>
      </c>
      <c r="O5" s="210" t="s">
        <v>134</v>
      </c>
      <c r="P5" s="210" t="s">
        <v>135</v>
      </c>
      <c r="Q5" s="210" t="s">
        <v>136</v>
      </c>
      <c r="R5" s="210" t="s">
        <v>186</v>
      </c>
      <c r="S5" s="321"/>
      <c r="T5" s="328"/>
      <c r="U5" s="25"/>
    </row>
    <row r="6" spans="1:21" ht="14">
      <c r="A6" s="329" t="s">
        <v>72</v>
      </c>
      <c r="B6" s="330"/>
      <c r="C6" s="330"/>
      <c r="D6" s="330"/>
      <c r="E6" s="330"/>
      <c r="F6" s="330"/>
      <c r="G6" s="331"/>
      <c r="H6" s="27">
        <f>SUM(H7:H16)</f>
        <v>0</v>
      </c>
      <c r="I6" s="27">
        <f>SUM(I7:I16)</f>
        <v>0</v>
      </c>
      <c r="J6" s="27">
        <f t="shared" ref="J6" si="0">SUM(J7:J16)</f>
        <v>0</v>
      </c>
      <c r="K6" s="27">
        <f>SUM(K7:K16)</f>
        <v>0</v>
      </c>
      <c r="L6" s="27">
        <f t="shared" ref="L6" si="1">SUM(L7:L16)</f>
        <v>0</v>
      </c>
      <c r="M6" s="27">
        <f>SUM(M7:M16)</f>
        <v>0</v>
      </c>
      <c r="N6" s="27">
        <f>SUM(N7:N16)</f>
        <v>0</v>
      </c>
      <c r="O6" s="27">
        <f t="shared" ref="O6" si="2">SUM(O7:O16)</f>
        <v>0</v>
      </c>
      <c r="P6" s="27">
        <f>SUM(P7:P16)</f>
        <v>0</v>
      </c>
      <c r="Q6" s="27">
        <f t="shared" ref="Q6" si="3">SUM(Q7:Q16)</f>
        <v>0</v>
      </c>
      <c r="R6" s="27">
        <f>SUM(R7:R16)</f>
        <v>0</v>
      </c>
      <c r="S6" s="27">
        <f>SUM(I6:R6)</f>
        <v>0</v>
      </c>
      <c r="T6" s="28">
        <f>SUM(T7:T16)</f>
        <v>0</v>
      </c>
    </row>
    <row r="7" spans="1:21" ht="14">
      <c r="A7" s="44"/>
      <c r="B7" s="45"/>
      <c r="C7" s="45"/>
      <c r="D7" s="46"/>
      <c r="E7" s="45"/>
      <c r="F7" s="47"/>
      <c r="G7" s="48"/>
      <c r="H7" s="49">
        <f>F7*G7</f>
        <v>0</v>
      </c>
      <c r="I7" s="50"/>
      <c r="J7" s="50"/>
      <c r="K7" s="50"/>
      <c r="L7" s="50"/>
      <c r="M7" s="50"/>
      <c r="N7" s="50"/>
      <c r="O7" s="50"/>
      <c r="P7" s="50"/>
      <c r="Q7" s="50"/>
      <c r="R7" s="50"/>
      <c r="S7" s="29">
        <f t="shared" ref="S7:S38" si="4">SUM(I7:R7)</f>
        <v>0</v>
      </c>
      <c r="T7" s="47"/>
    </row>
    <row r="8" spans="1:21" ht="14">
      <c r="A8" s="51"/>
      <c r="B8" s="35"/>
      <c r="C8" s="35"/>
      <c r="D8" s="31"/>
      <c r="E8" s="32"/>
      <c r="F8" s="33"/>
      <c r="G8" s="36"/>
      <c r="H8" s="30">
        <f t="shared" ref="H8:H16" si="5">F8*G8</f>
        <v>0</v>
      </c>
      <c r="I8" s="34"/>
      <c r="J8" s="34"/>
      <c r="K8" s="34"/>
      <c r="L8" s="34"/>
      <c r="M8" s="34"/>
      <c r="N8" s="34"/>
      <c r="O8" s="34"/>
      <c r="P8" s="34"/>
      <c r="Q8" s="34"/>
      <c r="R8" s="34"/>
      <c r="S8" s="29">
        <f t="shared" si="4"/>
        <v>0</v>
      </c>
      <c r="T8" s="33"/>
    </row>
    <row r="9" spans="1:21" ht="14">
      <c r="A9" s="51"/>
      <c r="B9" s="35"/>
      <c r="C9" s="35"/>
      <c r="D9" s="31"/>
      <c r="E9" s="32"/>
      <c r="F9" s="33"/>
      <c r="G9" s="36"/>
      <c r="H9" s="30">
        <f t="shared" si="5"/>
        <v>0</v>
      </c>
      <c r="I9" s="34"/>
      <c r="J9" s="34"/>
      <c r="K9" s="34"/>
      <c r="L9" s="34"/>
      <c r="M9" s="34"/>
      <c r="N9" s="34"/>
      <c r="O9" s="34"/>
      <c r="P9" s="34"/>
      <c r="Q9" s="34"/>
      <c r="R9" s="34"/>
      <c r="S9" s="29">
        <f t="shared" si="4"/>
        <v>0</v>
      </c>
      <c r="T9" s="33"/>
    </row>
    <row r="10" spans="1:21" ht="14">
      <c r="A10" s="51"/>
      <c r="B10" s="35"/>
      <c r="C10" s="35"/>
      <c r="D10" s="31"/>
      <c r="E10" s="32"/>
      <c r="F10" s="33"/>
      <c r="G10" s="36"/>
      <c r="H10" s="30">
        <f t="shared" si="5"/>
        <v>0</v>
      </c>
      <c r="I10" s="34"/>
      <c r="J10" s="34"/>
      <c r="K10" s="34"/>
      <c r="L10" s="34"/>
      <c r="M10" s="34"/>
      <c r="N10" s="34"/>
      <c r="O10" s="34"/>
      <c r="P10" s="34"/>
      <c r="Q10" s="34"/>
      <c r="R10" s="34"/>
      <c r="S10" s="29">
        <f t="shared" si="4"/>
        <v>0</v>
      </c>
      <c r="T10" s="33"/>
    </row>
    <row r="11" spans="1:21" ht="14">
      <c r="A11" s="51"/>
      <c r="B11" s="35"/>
      <c r="C11" s="35"/>
      <c r="D11" s="31"/>
      <c r="E11" s="32"/>
      <c r="F11" s="33"/>
      <c r="G11" s="36"/>
      <c r="H11" s="30">
        <f t="shared" si="5"/>
        <v>0</v>
      </c>
      <c r="I11" s="34"/>
      <c r="J11" s="34"/>
      <c r="K11" s="34"/>
      <c r="L11" s="34"/>
      <c r="M11" s="34"/>
      <c r="N11" s="34"/>
      <c r="O11" s="34"/>
      <c r="P11" s="34"/>
      <c r="Q11" s="34"/>
      <c r="R11" s="34"/>
      <c r="S11" s="29">
        <f t="shared" si="4"/>
        <v>0</v>
      </c>
      <c r="T11" s="33"/>
    </row>
    <row r="12" spans="1:21" ht="14">
      <c r="A12" s="51"/>
      <c r="B12" s="35"/>
      <c r="C12" s="35"/>
      <c r="D12" s="31"/>
      <c r="E12" s="32"/>
      <c r="F12" s="33"/>
      <c r="G12" s="36"/>
      <c r="H12" s="30">
        <f t="shared" si="5"/>
        <v>0</v>
      </c>
      <c r="I12" s="34"/>
      <c r="J12" s="34"/>
      <c r="K12" s="34"/>
      <c r="L12" s="34"/>
      <c r="M12" s="34"/>
      <c r="N12" s="34"/>
      <c r="O12" s="34"/>
      <c r="P12" s="34"/>
      <c r="Q12" s="34"/>
      <c r="R12" s="34"/>
      <c r="S12" s="29">
        <f t="shared" si="4"/>
        <v>0</v>
      </c>
      <c r="T12" s="33"/>
    </row>
    <row r="13" spans="1:21" ht="14">
      <c r="A13" s="51"/>
      <c r="B13" s="35"/>
      <c r="C13" s="35"/>
      <c r="D13" s="31"/>
      <c r="E13" s="32"/>
      <c r="F13" s="33"/>
      <c r="G13" s="36"/>
      <c r="H13" s="30">
        <f t="shared" si="5"/>
        <v>0</v>
      </c>
      <c r="I13" s="34"/>
      <c r="J13" s="34"/>
      <c r="K13" s="34"/>
      <c r="L13" s="34"/>
      <c r="M13" s="34"/>
      <c r="N13" s="34"/>
      <c r="O13" s="34"/>
      <c r="P13" s="34"/>
      <c r="Q13" s="34"/>
      <c r="R13" s="34"/>
      <c r="S13" s="29">
        <f t="shared" si="4"/>
        <v>0</v>
      </c>
      <c r="T13" s="33"/>
    </row>
    <row r="14" spans="1:21" ht="14">
      <c r="A14" s="51"/>
      <c r="B14" s="35"/>
      <c r="C14" s="35"/>
      <c r="D14" s="31"/>
      <c r="E14" s="32"/>
      <c r="F14" s="33"/>
      <c r="G14" s="36"/>
      <c r="H14" s="30">
        <f t="shared" si="5"/>
        <v>0</v>
      </c>
      <c r="I14" s="34"/>
      <c r="J14" s="34"/>
      <c r="K14" s="34"/>
      <c r="L14" s="34"/>
      <c r="M14" s="34"/>
      <c r="N14" s="34"/>
      <c r="O14" s="34"/>
      <c r="P14" s="34"/>
      <c r="Q14" s="34"/>
      <c r="R14" s="34"/>
      <c r="S14" s="29">
        <f t="shared" si="4"/>
        <v>0</v>
      </c>
      <c r="T14" s="33"/>
    </row>
    <row r="15" spans="1:21" ht="14">
      <c r="A15" s="51"/>
      <c r="B15" s="35"/>
      <c r="C15" s="35"/>
      <c r="D15" s="31"/>
      <c r="E15" s="32"/>
      <c r="F15" s="33"/>
      <c r="G15" s="36"/>
      <c r="H15" s="30">
        <f t="shared" si="5"/>
        <v>0</v>
      </c>
      <c r="I15" s="34"/>
      <c r="J15" s="34"/>
      <c r="K15" s="34"/>
      <c r="L15" s="34"/>
      <c r="M15" s="34"/>
      <c r="N15" s="34"/>
      <c r="O15" s="34"/>
      <c r="P15" s="34"/>
      <c r="Q15" s="34"/>
      <c r="R15" s="34"/>
      <c r="S15" s="29">
        <f t="shared" si="4"/>
        <v>0</v>
      </c>
      <c r="T15" s="33"/>
    </row>
    <row r="16" spans="1:21" ht="14">
      <c r="A16" s="52"/>
      <c r="B16" s="37"/>
      <c r="C16" s="38"/>
      <c r="D16" s="39"/>
      <c r="E16" s="40"/>
      <c r="F16" s="41"/>
      <c r="G16" s="53"/>
      <c r="H16" s="42">
        <f t="shared" si="5"/>
        <v>0</v>
      </c>
      <c r="I16" s="43"/>
      <c r="J16" s="43"/>
      <c r="K16" s="43"/>
      <c r="L16" s="43"/>
      <c r="M16" s="43"/>
      <c r="N16" s="43"/>
      <c r="O16" s="43"/>
      <c r="P16" s="43"/>
      <c r="Q16" s="43"/>
      <c r="R16" s="43"/>
      <c r="S16" s="29">
        <f t="shared" si="4"/>
        <v>0</v>
      </c>
      <c r="T16" s="41"/>
    </row>
    <row r="17" spans="1:20" ht="14">
      <c r="A17" s="329" t="s">
        <v>33</v>
      </c>
      <c r="B17" s="330"/>
      <c r="C17" s="330"/>
      <c r="D17" s="330"/>
      <c r="E17" s="330"/>
      <c r="F17" s="330"/>
      <c r="G17" s="331"/>
      <c r="H17" s="27">
        <f>SUM(H18:H27)</f>
        <v>0</v>
      </c>
      <c r="I17" s="27">
        <f>SUM(I18:I27)</f>
        <v>0</v>
      </c>
      <c r="J17" s="27">
        <f t="shared" ref="J17" si="6">SUM(J18:J27)</f>
        <v>0</v>
      </c>
      <c r="K17" s="27">
        <f>SUM(K18:K27)</f>
        <v>0</v>
      </c>
      <c r="L17" s="27">
        <f t="shared" ref="L17" si="7">SUM(L18:L27)</f>
        <v>0</v>
      </c>
      <c r="M17" s="27">
        <f>SUM(M18:M27)</f>
        <v>0</v>
      </c>
      <c r="N17" s="27">
        <f>SUM(N18:N27)</f>
        <v>0</v>
      </c>
      <c r="O17" s="27">
        <f t="shared" ref="O17" si="8">SUM(O18:O27)</f>
        <v>0</v>
      </c>
      <c r="P17" s="27">
        <f>SUM(P18:P27)</f>
        <v>0</v>
      </c>
      <c r="Q17" s="27">
        <f t="shared" ref="Q17" si="9">SUM(Q18:Q27)</f>
        <v>0</v>
      </c>
      <c r="R17" s="27">
        <f>SUM(R18:R27)</f>
        <v>0</v>
      </c>
      <c r="S17" s="27">
        <f t="shared" si="4"/>
        <v>0</v>
      </c>
      <c r="T17" s="28">
        <f>SUM(T18:T27)</f>
        <v>0</v>
      </c>
    </row>
    <row r="18" spans="1:20" ht="14">
      <c r="A18" s="54"/>
      <c r="B18" s="55"/>
      <c r="C18" s="55"/>
      <c r="D18" s="56"/>
      <c r="E18" s="57"/>
      <c r="F18" s="58"/>
      <c r="G18" s="48"/>
      <c r="H18" s="49">
        <f>F18*G18</f>
        <v>0</v>
      </c>
      <c r="I18" s="59"/>
      <c r="J18" s="59"/>
      <c r="K18" s="59"/>
      <c r="L18" s="59"/>
      <c r="M18" s="59"/>
      <c r="N18" s="59"/>
      <c r="O18" s="59"/>
      <c r="P18" s="59"/>
      <c r="Q18" s="59"/>
      <c r="R18" s="59"/>
      <c r="S18" s="29">
        <f t="shared" si="4"/>
        <v>0</v>
      </c>
      <c r="T18" s="58"/>
    </row>
    <row r="19" spans="1:20" ht="14">
      <c r="A19" s="51"/>
      <c r="B19" s="35"/>
      <c r="C19" s="35"/>
      <c r="D19" s="31"/>
      <c r="E19" s="32"/>
      <c r="F19" s="33"/>
      <c r="G19" s="36"/>
      <c r="H19" s="30">
        <f t="shared" ref="H19:H27" si="10">F19*G19</f>
        <v>0</v>
      </c>
      <c r="I19" s="34"/>
      <c r="J19" s="34"/>
      <c r="K19" s="34"/>
      <c r="L19" s="34"/>
      <c r="M19" s="34"/>
      <c r="N19" s="34"/>
      <c r="O19" s="34"/>
      <c r="P19" s="34"/>
      <c r="Q19" s="34"/>
      <c r="R19" s="34"/>
      <c r="S19" s="29">
        <f t="shared" si="4"/>
        <v>0</v>
      </c>
      <c r="T19" s="33"/>
    </row>
    <row r="20" spans="1:20" ht="14">
      <c r="A20" s="51"/>
      <c r="B20" s="35"/>
      <c r="C20" s="35"/>
      <c r="D20" s="31"/>
      <c r="E20" s="32"/>
      <c r="F20" s="33"/>
      <c r="G20" s="36"/>
      <c r="H20" s="30">
        <f t="shared" si="10"/>
        <v>0</v>
      </c>
      <c r="I20" s="34"/>
      <c r="J20" s="34"/>
      <c r="K20" s="34"/>
      <c r="L20" s="34"/>
      <c r="M20" s="34"/>
      <c r="N20" s="34"/>
      <c r="O20" s="34"/>
      <c r="P20" s="34"/>
      <c r="Q20" s="34"/>
      <c r="R20" s="34"/>
      <c r="S20" s="29">
        <f t="shared" si="4"/>
        <v>0</v>
      </c>
      <c r="T20" s="33"/>
    </row>
    <row r="21" spans="1:20" ht="14">
      <c r="A21" s="51"/>
      <c r="B21" s="35"/>
      <c r="C21" s="35"/>
      <c r="D21" s="31"/>
      <c r="E21" s="32"/>
      <c r="F21" s="33"/>
      <c r="G21" s="36"/>
      <c r="H21" s="30">
        <f t="shared" si="10"/>
        <v>0</v>
      </c>
      <c r="I21" s="34"/>
      <c r="J21" s="34"/>
      <c r="K21" s="34"/>
      <c r="L21" s="34"/>
      <c r="M21" s="34"/>
      <c r="N21" s="34"/>
      <c r="O21" s="34"/>
      <c r="P21" s="34"/>
      <c r="Q21" s="34"/>
      <c r="R21" s="34"/>
      <c r="S21" s="29">
        <f t="shared" si="4"/>
        <v>0</v>
      </c>
      <c r="T21" s="33"/>
    </row>
    <row r="22" spans="1:20" ht="14">
      <c r="A22" s="51"/>
      <c r="B22" s="35"/>
      <c r="C22" s="35"/>
      <c r="D22" s="31"/>
      <c r="E22" s="32"/>
      <c r="F22" s="33"/>
      <c r="G22" s="36"/>
      <c r="H22" s="30">
        <f t="shared" si="10"/>
        <v>0</v>
      </c>
      <c r="I22" s="34"/>
      <c r="J22" s="34"/>
      <c r="K22" s="34"/>
      <c r="L22" s="34"/>
      <c r="M22" s="34"/>
      <c r="N22" s="34"/>
      <c r="O22" s="34"/>
      <c r="P22" s="34"/>
      <c r="Q22" s="34"/>
      <c r="R22" s="34"/>
      <c r="S22" s="29">
        <f t="shared" si="4"/>
        <v>0</v>
      </c>
      <c r="T22" s="33"/>
    </row>
    <row r="23" spans="1:20" ht="14">
      <c r="A23" s="51"/>
      <c r="B23" s="35"/>
      <c r="C23" s="35"/>
      <c r="D23" s="31"/>
      <c r="E23" s="32"/>
      <c r="F23" s="33"/>
      <c r="G23" s="36"/>
      <c r="H23" s="30">
        <f t="shared" si="10"/>
        <v>0</v>
      </c>
      <c r="I23" s="34"/>
      <c r="J23" s="34"/>
      <c r="K23" s="34"/>
      <c r="L23" s="34"/>
      <c r="M23" s="34"/>
      <c r="N23" s="34"/>
      <c r="O23" s="34"/>
      <c r="P23" s="34"/>
      <c r="Q23" s="34"/>
      <c r="R23" s="34"/>
      <c r="S23" s="29">
        <f t="shared" si="4"/>
        <v>0</v>
      </c>
      <c r="T23" s="33"/>
    </row>
    <row r="24" spans="1:20" ht="14">
      <c r="A24" s="51"/>
      <c r="B24" s="35"/>
      <c r="C24" s="35"/>
      <c r="D24" s="31"/>
      <c r="E24" s="32"/>
      <c r="F24" s="33"/>
      <c r="G24" s="36"/>
      <c r="H24" s="30">
        <f t="shared" si="10"/>
        <v>0</v>
      </c>
      <c r="I24" s="34"/>
      <c r="J24" s="34"/>
      <c r="K24" s="34"/>
      <c r="L24" s="34"/>
      <c r="M24" s="34"/>
      <c r="N24" s="34"/>
      <c r="O24" s="34"/>
      <c r="P24" s="34"/>
      <c r="Q24" s="34"/>
      <c r="R24" s="34"/>
      <c r="S24" s="29">
        <f t="shared" si="4"/>
        <v>0</v>
      </c>
      <c r="T24" s="33"/>
    </row>
    <row r="25" spans="1:20" ht="14">
      <c r="A25" s="51"/>
      <c r="B25" s="35"/>
      <c r="C25" s="35"/>
      <c r="D25" s="31"/>
      <c r="E25" s="32"/>
      <c r="F25" s="33"/>
      <c r="G25" s="36"/>
      <c r="H25" s="30">
        <f t="shared" si="10"/>
        <v>0</v>
      </c>
      <c r="I25" s="34"/>
      <c r="J25" s="34"/>
      <c r="K25" s="34"/>
      <c r="L25" s="34"/>
      <c r="M25" s="34"/>
      <c r="N25" s="34"/>
      <c r="O25" s="34"/>
      <c r="P25" s="34"/>
      <c r="Q25" s="34"/>
      <c r="R25" s="34"/>
      <c r="S25" s="29">
        <f t="shared" si="4"/>
        <v>0</v>
      </c>
      <c r="T25" s="33"/>
    </row>
    <row r="26" spans="1:20" ht="14">
      <c r="A26" s="51"/>
      <c r="B26" s="35"/>
      <c r="C26" s="35"/>
      <c r="D26" s="31"/>
      <c r="E26" s="32"/>
      <c r="F26" s="33"/>
      <c r="G26" s="36"/>
      <c r="H26" s="30">
        <f t="shared" si="10"/>
        <v>0</v>
      </c>
      <c r="I26" s="34"/>
      <c r="J26" s="34"/>
      <c r="K26" s="34"/>
      <c r="L26" s="34"/>
      <c r="M26" s="34"/>
      <c r="N26" s="34"/>
      <c r="O26" s="34"/>
      <c r="P26" s="34"/>
      <c r="Q26" s="34"/>
      <c r="R26" s="34"/>
      <c r="S26" s="29">
        <f t="shared" si="4"/>
        <v>0</v>
      </c>
      <c r="T26" s="33"/>
    </row>
    <row r="27" spans="1:20" ht="14">
      <c r="A27" s="60"/>
      <c r="B27" s="37"/>
      <c r="C27" s="38"/>
      <c r="D27" s="39"/>
      <c r="E27" s="40"/>
      <c r="F27" s="41"/>
      <c r="G27" s="53"/>
      <c r="H27" s="42">
        <f t="shared" si="10"/>
        <v>0</v>
      </c>
      <c r="I27" s="43"/>
      <c r="J27" s="43"/>
      <c r="K27" s="43"/>
      <c r="L27" s="43"/>
      <c r="M27" s="43"/>
      <c r="N27" s="43"/>
      <c r="O27" s="43"/>
      <c r="P27" s="43"/>
      <c r="Q27" s="43"/>
      <c r="R27" s="43"/>
      <c r="S27" s="29">
        <f t="shared" si="4"/>
        <v>0</v>
      </c>
      <c r="T27" s="41"/>
    </row>
    <row r="28" spans="1:20" ht="14">
      <c r="A28" s="329" t="s">
        <v>34</v>
      </c>
      <c r="B28" s="330"/>
      <c r="C28" s="330"/>
      <c r="D28" s="330"/>
      <c r="E28" s="330"/>
      <c r="F28" s="330"/>
      <c r="G28" s="331"/>
      <c r="H28" s="27">
        <f>SUM(H29:H38)</f>
        <v>0</v>
      </c>
      <c r="I28" s="27">
        <f>SUM(I29:I38)</f>
        <v>0</v>
      </c>
      <c r="J28" s="27">
        <f t="shared" ref="J28" si="11">SUM(J29:J38)</f>
        <v>0</v>
      </c>
      <c r="K28" s="27">
        <f>SUM(K29:K38)</f>
        <v>0</v>
      </c>
      <c r="L28" s="27">
        <f t="shared" ref="L28" si="12">SUM(L29:L38)</f>
        <v>0</v>
      </c>
      <c r="M28" s="27">
        <f>SUM(M29:M38)</f>
        <v>0</v>
      </c>
      <c r="N28" s="27">
        <f>SUM(N29:N38)</f>
        <v>0</v>
      </c>
      <c r="O28" s="27">
        <f t="shared" ref="O28" si="13">SUM(O29:O38)</f>
        <v>0</v>
      </c>
      <c r="P28" s="27">
        <f>SUM(P29:P38)</f>
        <v>0</v>
      </c>
      <c r="Q28" s="27">
        <f t="shared" ref="Q28" si="14">SUM(Q29:Q38)</f>
        <v>0</v>
      </c>
      <c r="R28" s="27">
        <f>SUM(R29:R38)</f>
        <v>0</v>
      </c>
      <c r="S28" s="27">
        <f>SUM(I28:R28)</f>
        <v>0</v>
      </c>
      <c r="T28" s="28">
        <f>SUM(T29:T38)</f>
        <v>0</v>
      </c>
    </row>
    <row r="29" spans="1:20" ht="14.25" customHeight="1">
      <c r="A29" s="54"/>
      <c r="B29" s="55"/>
      <c r="C29" s="55"/>
      <c r="D29" s="56"/>
      <c r="E29" s="57"/>
      <c r="F29" s="58"/>
      <c r="G29" s="48"/>
      <c r="H29" s="49">
        <f>F29*G29</f>
        <v>0</v>
      </c>
      <c r="I29" s="59"/>
      <c r="J29" s="59"/>
      <c r="K29" s="59"/>
      <c r="L29" s="59"/>
      <c r="M29" s="59"/>
      <c r="N29" s="59"/>
      <c r="O29" s="59"/>
      <c r="P29" s="59"/>
      <c r="Q29" s="59"/>
      <c r="R29" s="59"/>
      <c r="S29" s="29">
        <f t="shared" si="4"/>
        <v>0</v>
      </c>
      <c r="T29" s="58"/>
    </row>
    <row r="30" spans="1:20" ht="14">
      <c r="A30" s="61"/>
      <c r="B30" s="35"/>
      <c r="C30" s="35"/>
      <c r="D30" s="31"/>
      <c r="E30" s="32"/>
      <c r="F30" s="33"/>
      <c r="G30" s="36"/>
      <c r="H30" s="30">
        <f t="shared" ref="H30:H38" si="15">F30*G30</f>
        <v>0</v>
      </c>
      <c r="I30" s="34"/>
      <c r="J30" s="34"/>
      <c r="K30" s="34"/>
      <c r="L30" s="34"/>
      <c r="M30" s="34"/>
      <c r="N30" s="34"/>
      <c r="O30" s="34"/>
      <c r="P30" s="34"/>
      <c r="Q30" s="34"/>
      <c r="R30" s="34"/>
      <c r="S30" s="29">
        <f t="shared" si="4"/>
        <v>0</v>
      </c>
      <c r="T30" s="33"/>
    </row>
    <row r="31" spans="1:20" ht="14">
      <c r="A31" s="51"/>
      <c r="B31" s="35"/>
      <c r="C31" s="35"/>
      <c r="D31" s="31"/>
      <c r="E31" s="32"/>
      <c r="F31" s="33"/>
      <c r="G31" s="36"/>
      <c r="H31" s="30">
        <f t="shared" si="15"/>
        <v>0</v>
      </c>
      <c r="I31" s="34"/>
      <c r="J31" s="34"/>
      <c r="K31" s="34"/>
      <c r="L31" s="34"/>
      <c r="M31" s="34"/>
      <c r="N31" s="34"/>
      <c r="O31" s="34"/>
      <c r="P31" s="34"/>
      <c r="Q31" s="34"/>
      <c r="R31" s="34"/>
      <c r="S31" s="29">
        <f t="shared" si="4"/>
        <v>0</v>
      </c>
      <c r="T31" s="33"/>
    </row>
    <row r="32" spans="1:20" ht="14">
      <c r="A32" s="61"/>
      <c r="B32" s="35"/>
      <c r="C32" s="35"/>
      <c r="D32" s="31"/>
      <c r="E32" s="32"/>
      <c r="F32" s="33"/>
      <c r="G32" s="36"/>
      <c r="H32" s="30">
        <f t="shared" si="15"/>
        <v>0</v>
      </c>
      <c r="I32" s="34"/>
      <c r="J32" s="34"/>
      <c r="K32" s="34"/>
      <c r="L32" s="34"/>
      <c r="M32" s="34"/>
      <c r="N32" s="34"/>
      <c r="O32" s="34"/>
      <c r="P32" s="34"/>
      <c r="Q32" s="34"/>
      <c r="R32" s="34"/>
      <c r="S32" s="29">
        <f t="shared" si="4"/>
        <v>0</v>
      </c>
      <c r="T32" s="33"/>
    </row>
    <row r="33" spans="1:21" ht="14">
      <c r="A33" s="51"/>
      <c r="B33" s="35"/>
      <c r="C33" s="35"/>
      <c r="D33" s="31"/>
      <c r="E33" s="32"/>
      <c r="F33" s="33"/>
      <c r="G33" s="36"/>
      <c r="H33" s="30">
        <f t="shared" si="15"/>
        <v>0</v>
      </c>
      <c r="I33" s="34"/>
      <c r="J33" s="34"/>
      <c r="K33" s="34"/>
      <c r="L33" s="34"/>
      <c r="M33" s="34"/>
      <c r="N33" s="34"/>
      <c r="O33" s="34"/>
      <c r="P33" s="34"/>
      <c r="Q33" s="34"/>
      <c r="R33" s="34"/>
      <c r="S33" s="29">
        <f t="shared" si="4"/>
        <v>0</v>
      </c>
      <c r="T33" s="33"/>
    </row>
    <row r="34" spans="1:21" ht="14">
      <c r="A34" s="51"/>
      <c r="B34" s="35"/>
      <c r="C34" s="35"/>
      <c r="D34" s="31"/>
      <c r="E34" s="32"/>
      <c r="F34" s="33"/>
      <c r="G34" s="36"/>
      <c r="H34" s="30">
        <f t="shared" si="15"/>
        <v>0</v>
      </c>
      <c r="I34" s="34"/>
      <c r="J34" s="34"/>
      <c r="K34" s="34"/>
      <c r="L34" s="34"/>
      <c r="M34" s="34"/>
      <c r="N34" s="34"/>
      <c r="O34" s="34"/>
      <c r="P34" s="34"/>
      <c r="Q34" s="34"/>
      <c r="R34" s="34"/>
      <c r="S34" s="29">
        <f t="shared" si="4"/>
        <v>0</v>
      </c>
      <c r="T34" s="33"/>
    </row>
    <row r="35" spans="1:21" ht="14">
      <c r="A35" s="51"/>
      <c r="B35" s="35"/>
      <c r="C35" s="35"/>
      <c r="D35" s="31"/>
      <c r="E35" s="32"/>
      <c r="F35" s="33"/>
      <c r="G35" s="36"/>
      <c r="H35" s="30">
        <f t="shared" si="15"/>
        <v>0</v>
      </c>
      <c r="I35" s="34"/>
      <c r="J35" s="34"/>
      <c r="K35" s="34"/>
      <c r="L35" s="34"/>
      <c r="M35" s="34"/>
      <c r="N35" s="34"/>
      <c r="O35" s="34"/>
      <c r="P35" s="34"/>
      <c r="Q35" s="34"/>
      <c r="R35" s="34"/>
      <c r="S35" s="29">
        <f t="shared" si="4"/>
        <v>0</v>
      </c>
      <c r="T35" s="33"/>
    </row>
    <row r="36" spans="1:21" ht="14">
      <c r="A36" s="51"/>
      <c r="B36" s="35"/>
      <c r="C36" s="35"/>
      <c r="D36" s="31"/>
      <c r="E36" s="32"/>
      <c r="F36" s="33"/>
      <c r="G36" s="36"/>
      <c r="H36" s="30">
        <f t="shared" si="15"/>
        <v>0</v>
      </c>
      <c r="I36" s="34"/>
      <c r="J36" s="34"/>
      <c r="K36" s="34"/>
      <c r="L36" s="34"/>
      <c r="M36" s="34"/>
      <c r="N36" s="34"/>
      <c r="O36" s="34"/>
      <c r="P36" s="34"/>
      <c r="Q36" s="34"/>
      <c r="R36" s="34"/>
      <c r="S36" s="29">
        <f t="shared" si="4"/>
        <v>0</v>
      </c>
      <c r="T36" s="33"/>
    </row>
    <row r="37" spans="1:21" ht="14">
      <c r="A37" s="51"/>
      <c r="B37" s="35"/>
      <c r="C37" s="35"/>
      <c r="D37" s="31"/>
      <c r="E37" s="32"/>
      <c r="F37" s="33"/>
      <c r="G37" s="36"/>
      <c r="H37" s="30">
        <f t="shared" si="15"/>
        <v>0</v>
      </c>
      <c r="I37" s="34"/>
      <c r="J37" s="34"/>
      <c r="K37" s="34"/>
      <c r="L37" s="34"/>
      <c r="M37" s="34"/>
      <c r="N37" s="34"/>
      <c r="O37" s="34"/>
      <c r="P37" s="34"/>
      <c r="Q37" s="34"/>
      <c r="R37" s="34"/>
      <c r="S37" s="29">
        <f t="shared" si="4"/>
        <v>0</v>
      </c>
      <c r="T37" s="33"/>
    </row>
    <row r="38" spans="1:21" ht="14">
      <c r="A38" s="62"/>
      <c r="B38" s="38"/>
      <c r="C38" s="38"/>
      <c r="D38" s="39"/>
      <c r="E38" s="40"/>
      <c r="F38" s="63"/>
      <c r="G38" s="53"/>
      <c r="H38" s="64">
        <f t="shared" si="15"/>
        <v>0</v>
      </c>
      <c r="I38" s="65"/>
      <c r="J38" s="65"/>
      <c r="K38" s="65"/>
      <c r="L38" s="65"/>
      <c r="M38" s="65"/>
      <c r="N38" s="65"/>
      <c r="O38" s="65"/>
      <c r="P38" s="65"/>
      <c r="Q38" s="65"/>
      <c r="R38" s="65"/>
      <c r="S38" s="29">
        <f t="shared" si="4"/>
        <v>0</v>
      </c>
      <c r="T38" s="63"/>
    </row>
    <row r="39" spans="1:21" s="67" customFormat="1" ht="14">
      <c r="A39" s="332" t="s">
        <v>173</v>
      </c>
      <c r="B39" s="332"/>
      <c r="C39" s="332"/>
      <c r="D39" s="332"/>
      <c r="E39" s="332"/>
      <c r="F39" s="332"/>
      <c r="G39" s="332"/>
      <c r="H39" s="199">
        <f>H6+H17+H28</f>
        <v>0</v>
      </c>
      <c r="I39" s="199">
        <f>I6+I17+I28</f>
        <v>0</v>
      </c>
      <c r="J39" s="199">
        <f t="shared" ref="J39:M39" si="16">J6+J17+J28</f>
        <v>0</v>
      </c>
      <c r="K39" s="199">
        <f t="shared" si="16"/>
        <v>0</v>
      </c>
      <c r="L39" s="199">
        <f t="shared" si="16"/>
        <v>0</v>
      </c>
      <c r="M39" s="199">
        <f t="shared" si="16"/>
        <v>0</v>
      </c>
      <c r="N39" s="199">
        <f>N6+N17+N28</f>
        <v>0</v>
      </c>
      <c r="O39" s="199">
        <f t="shared" ref="O39:R39" si="17">O6+O17+O28</f>
        <v>0</v>
      </c>
      <c r="P39" s="199">
        <f t="shared" si="17"/>
        <v>0</v>
      </c>
      <c r="Q39" s="199">
        <f t="shared" si="17"/>
        <v>0</v>
      </c>
      <c r="R39" s="199">
        <f t="shared" si="17"/>
        <v>0</v>
      </c>
      <c r="S39" s="199">
        <f>S6+S17+S28</f>
        <v>0</v>
      </c>
      <c r="T39" s="199">
        <f t="shared" ref="T39" si="18">T6+T17+T28</f>
        <v>0</v>
      </c>
      <c r="U39" s="66"/>
    </row>
    <row r="40" spans="1:21" s="67" customFormat="1" ht="14">
      <c r="A40" s="230"/>
      <c r="B40" s="230"/>
      <c r="C40" s="230"/>
      <c r="D40" s="230"/>
      <c r="E40" s="230"/>
      <c r="F40" s="230"/>
      <c r="G40" s="230"/>
      <c r="H40" s="231"/>
      <c r="I40" s="231"/>
      <c r="J40" s="231"/>
      <c r="K40" s="231"/>
      <c r="L40" s="231"/>
      <c r="M40" s="231"/>
      <c r="N40" s="231"/>
      <c r="O40" s="231"/>
      <c r="P40" s="231"/>
      <c r="Q40" s="231"/>
      <c r="R40" s="231"/>
      <c r="S40" s="231"/>
      <c r="T40" s="231"/>
      <c r="U40" s="66"/>
    </row>
    <row r="41" spans="1:21" ht="7.5" customHeight="1">
      <c r="A41" s="22"/>
      <c r="B41" s="23"/>
      <c r="C41" s="23"/>
      <c r="D41" s="68"/>
      <c r="E41" s="69"/>
      <c r="F41" s="69"/>
      <c r="G41" s="68"/>
      <c r="H41" s="69"/>
      <c r="I41" s="69"/>
      <c r="J41" s="69"/>
      <c r="K41" s="69"/>
      <c r="L41" s="69"/>
      <c r="M41" s="69"/>
      <c r="N41" s="69"/>
      <c r="O41" s="69"/>
      <c r="P41" s="69"/>
      <c r="Q41" s="69"/>
      <c r="R41" s="69"/>
      <c r="S41" s="69"/>
      <c r="T41" s="69"/>
    </row>
    <row r="42" spans="1:21" ht="14">
      <c r="A42" s="333" t="s">
        <v>4</v>
      </c>
      <c r="B42" s="334"/>
      <c r="C42" s="334"/>
      <c r="D42" s="334"/>
      <c r="E42" s="334"/>
      <c r="F42" s="334"/>
      <c r="G42" s="334"/>
      <c r="H42" s="334"/>
      <c r="I42" s="334"/>
      <c r="J42" s="334"/>
      <c r="K42" s="334"/>
      <c r="L42" s="334"/>
      <c r="M42" s="334"/>
      <c r="N42" s="334"/>
      <c r="O42" s="334"/>
      <c r="P42" s="334"/>
      <c r="Q42" s="334"/>
      <c r="R42" s="334"/>
      <c r="S42" s="334"/>
      <c r="T42" s="335"/>
      <c r="U42" s="21"/>
    </row>
    <row r="43" spans="1:21">
      <c r="A43" s="336"/>
      <c r="B43" s="337"/>
      <c r="C43" s="337"/>
      <c r="D43" s="337"/>
      <c r="E43" s="337"/>
      <c r="F43" s="337"/>
      <c r="G43" s="337"/>
      <c r="H43" s="337"/>
      <c r="I43" s="337"/>
      <c r="J43" s="337"/>
      <c r="K43" s="337"/>
      <c r="L43" s="337"/>
      <c r="M43" s="337"/>
      <c r="N43" s="337"/>
      <c r="O43" s="337"/>
      <c r="P43" s="337"/>
      <c r="Q43" s="337"/>
      <c r="R43" s="337"/>
      <c r="S43" s="337"/>
      <c r="T43" s="338"/>
      <c r="U43" s="21"/>
    </row>
    <row r="44" spans="1:21">
      <c r="A44" s="336"/>
      <c r="B44" s="337"/>
      <c r="C44" s="337"/>
      <c r="D44" s="337"/>
      <c r="E44" s="337"/>
      <c r="F44" s="337"/>
      <c r="G44" s="337"/>
      <c r="H44" s="337"/>
      <c r="I44" s="337"/>
      <c r="J44" s="337"/>
      <c r="K44" s="337"/>
      <c r="L44" s="337"/>
      <c r="M44" s="337"/>
      <c r="N44" s="337"/>
      <c r="O44" s="337"/>
      <c r="P44" s="337"/>
      <c r="Q44" s="337"/>
      <c r="R44" s="337"/>
      <c r="S44" s="337"/>
      <c r="T44" s="338"/>
      <c r="U44" s="21"/>
    </row>
    <row r="45" spans="1:21">
      <c r="A45" s="324"/>
      <c r="B45" s="325"/>
      <c r="C45" s="325"/>
      <c r="D45" s="325"/>
      <c r="E45" s="325"/>
      <c r="F45" s="325"/>
      <c r="G45" s="325"/>
      <c r="H45" s="325"/>
      <c r="I45" s="325"/>
      <c r="J45" s="325"/>
      <c r="K45" s="325"/>
      <c r="L45" s="325"/>
      <c r="M45" s="325"/>
      <c r="N45" s="325"/>
      <c r="O45" s="325"/>
      <c r="P45" s="325"/>
      <c r="Q45" s="325"/>
      <c r="R45" s="325"/>
      <c r="S45" s="325"/>
      <c r="T45" s="326"/>
      <c r="U45" s="21"/>
    </row>
    <row r="46" spans="1:21">
      <c r="A46" s="70"/>
      <c r="B46" s="69"/>
      <c r="C46" s="69"/>
      <c r="D46" s="68"/>
      <c r="E46" s="69"/>
      <c r="F46" s="69"/>
      <c r="G46" s="68"/>
      <c r="H46" s="69"/>
      <c r="I46" s="69"/>
      <c r="J46" s="69"/>
      <c r="K46" s="69"/>
      <c r="L46" s="69"/>
      <c r="M46" s="69"/>
      <c r="N46" s="69"/>
      <c r="O46" s="69"/>
      <c r="P46" s="69"/>
      <c r="Q46" s="69"/>
      <c r="R46" s="69"/>
      <c r="S46" s="69"/>
      <c r="T46" s="69"/>
    </row>
  </sheetData>
  <mergeCells count="21">
    <mergeCell ref="A45:T45"/>
    <mergeCell ref="S4:S5"/>
    <mergeCell ref="T4:T5"/>
    <mergeCell ref="A6:G6"/>
    <mergeCell ref="A17:G17"/>
    <mergeCell ref="A28:G28"/>
    <mergeCell ref="A39:G39"/>
    <mergeCell ref="A42:T42"/>
    <mergeCell ref="A43:T43"/>
    <mergeCell ref="A44:T44"/>
    <mergeCell ref="I4:R4"/>
    <mergeCell ref="A1:T1"/>
    <mergeCell ref="A2:T2"/>
    <mergeCell ref="A4:A5"/>
    <mergeCell ref="B4:B5"/>
    <mergeCell ref="C4:C5"/>
    <mergeCell ref="D4:D5"/>
    <mergeCell ref="E4:E5"/>
    <mergeCell ref="F4:F5"/>
    <mergeCell ref="G4:G5"/>
    <mergeCell ref="H4:H5"/>
  </mergeCells>
  <phoneticPr fontId="73" type="noConversion"/>
  <pageMargins left="0.7" right="0.7" top="0.75" bottom="0.75" header="0.3" footer="0.3"/>
  <pageSetup paperSize="9" scale="22" orientation="portrait" r:id="rId1"/>
  <colBreaks count="1" manualBreakCount="1">
    <brk id="20" max="1048575" man="1"/>
  </colBreaks>
  <ignoredErrors>
    <ignoredError sqref="H17:H28 S6 S17 S28 S3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07476-19E2-44CE-9DDF-05FB7768BCB4}">
  <dimension ref="A1:EV231"/>
  <sheetViews>
    <sheetView workbookViewId="0">
      <selection activeCell="B12" sqref="B12"/>
    </sheetView>
  </sheetViews>
  <sheetFormatPr baseColWidth="10" defaultColWidth="11.4140625" defaultRowHeight="11.5"/>
  <cols>
    <col min="1" max="1" width="46" style="265" bestFit="1" customWidth="1"/>
    <col min="2" max="3" width="16.75" style="265" customWidth="1"/>
    <col min="4" max="4" width="17.1640625" style="265" customWidth="1"/>
    <col min="5" max="5" width="15.83203125" style="265" customWidth="1"/>
    <col min="6" max="6" width="17.1640625" style="265" customWidth="1"/>
    <col min="7" max="152" width="11.4140625" style="236"/>
    <col min="153" max="16384" width="11.4140625" style="265"/>
  </cols>
  <sheetData>
    <row r="1" spans="1:6" ht="47" customHeight="1">
      <c r="A1" s="342" t="s">
        <v>218</v>
      </c>
      <c r="B1" s="343"/>
      <c r="C1" s="343"/>
      <c r="D1" s="343"/>
      <c r="E1" s="343"/>
      <c r="F1" s="344"/>
    </row>
    <row r="2" spans="1:6" ht="95" customHeight="1">
      <c r="A2" s="348" t="s">
        <v>221</v>
      </c>
      <c r="B2" s="349"/>
      <c r="C2" s="349"/>
      <c r="D2" s="349"/>
      <c r="E2" s="349"/>
      <c r="F2" s="350"/>
    </row>
    <row r="3" spans="1:6" ht="23">
      <c r="A3" s="291" t="s">
        <v>148</v>
      </c>
      <c r="B3" s="292" t="s">
        <v>149</v>
      </c>
      <c r="C3" s="292" t="s">
        <v>219</v>
      </c>
      <c r="D3" s="293" t="s">
        <v>150</v>
      </c>
      <c r="E3" s="294" t="s">
        <v>151</v>
      </c>
      <c r="F3" s="294" t="s">
        <v>1</v>
      </c>
    </row>
    <row r="4" spans="1:6">
      <c r="A4" s="237" t="s">
        <v>152</v>
      </c>
      <c r="B4" s="238">
        <f>SUM(B5:B19)</f>
        <v>0</v>
      </c>
      <c r="C4" s="238"/>
      <c r="D4" s="239"/>
      <c r="E4" s="238">
        <f>SUM(E5:E19)</f>
        <v>0</v>
      </c>
      <c r="F4" s="238">
        <f>SUM(F5:F19)</f>
        <v>0</v>
      </c>
    </row>
    <row r="5" spans="1:6">
      <c r="A5" s="240" t="s">
        <v>153</v>
      </c>
      <c r="B5" s="241"/>
      <c r="C5" s="241"/>
      <c r="D5" s="242"/>
      <c r="E5" s="241"/>
      <c r="F5" s="241"/>
    </row>
    <row r="6" spans="1:6">
      <c r="A6" s="240" t="s">
        <v>153</v>
      </c>
      <c r="B6" s="243"/>
      <c r="C6" s="241"/>
      <c r="D6" s="242"/>
      <c r="E6" s="241"/>
      <c r="F6" s="241"/>
    </row>
    <row r="7" spans="1:6">
      <c r="A7" s="240" t="s">
        <v>153</v>
      </c>
      <c r="B7" s="243"/>
      <c r="C7" s="241"/>
      <c r="D7" s="242"/>
      <c r="E7" s="241"/>
      <c r="F7" s="241"/>
    </row>
    <row r="8" spans="1:6">
      <c r="A8" s="240" t="s">
        <v>153</v>
      </c>
      <c r="B8" s="243"/>
      <c r="C8" s="241"/>
      <c r="D8" s="242"/>
      <c r="E8" s="241"/>
      <c r="F8" s="241"/>
    </row>
    <row r="9" spans="1:6">
      <c r="A9" s="240" t="s">
        <v>153</v>
      </c>
      <c r="B9" s="243"/>
      <c r="C9" s="241"/>
      <c r="D9" s="242"/>
      <c r="E9" s="241"/>
      <c r="F9" s="241"/>
    </row>
    <row r="10" spans="1:6">
      <c r="A10" s="240" t="s">
        <v>153</v>
      </c>
      <c r="B10" s="243"/>
      <c r="C10" s="241"/>
      <c r="D10" s="242"/>
      <c r="E10" s="241"/>
      <c r="F10" s="241"/>
    </row>
    <row r="11" spans="1:6">
      <c r="A11" s="240" t="s">
        <v>153</v>
      </c>
      <c r="B11" s="243"/>
      <c r="C11" s="241"/>
      <c r="D11" s="242"/>
      <c r="E11" s="241"/>
      <c r="F11" s="241"/>
    </row>
    <row r="12" spans="1:6">
      <c r="A12" s="240" t="s">
        <v>153</v>
      </c>
      <c r="B12" s="243"/>
      <c r="C12" s="241"/>
      <c r="D12" s="242"/>
      <c r="E12" s="241"/>
      <c r="F12" s="241"/>
    </row>
    <row r="13" spans="1:6">
      <c r="A13" s="240" t="s">
        <v>153</v>
      </c>
      <c r="B13" s="243"/>
      <c r="C13" s="241"/>
      <c r="D13" s="242"/>
      <c r="E13" s="241"/>
      <c r="F13" s="241"/>
    </row>
    <row r="14" spans="1:6">
      <c r="A14" s="240" t="s">
        <v>153</v>
      </c>
      <c r="B14" s="243"/>
      <c r="C14" s="241"/>
      <c r="D14" s="242"/>
      <c r="E14" s="241"/>
      <c r="F14" s="241"/>
    </row>
    <row r="15" spans="1:6">
      <c r="A15" s="240" t="s">
        <v>153</v>
      </c>
      <c r="B15" s="243"/>
      <c r="C15" s="241"/>
      <c r="D15" s="242"/>
      <c r="E15" s="241"/>
      <c r="F15" s="241"/>
    </row>
    <row r="16" spans="1:6">
      <c r="A16" s="240" t="s">
        <v>153</v>
      </c>
      <c r="B16" s="243"/>
      <c r="C16" s="241"/>
      <c r="D16" s="242"/>
      <c r="E16" s="241"/>
      <c r="F16" s="241"/>
    </row>
    <row r="17" spans="1:6">
      <c r="A17" s="240" t="s">
        <v>153</v>
      </c>
      <c r="B17" s="243"/>
      <c r="C17" s="241"/>
      <c r="D17" s="242"/>
      <c r="E17" s="241"/>
      <c r="F17" s="241"/>
    </row>
    <row r="18" spans="1:6">
      <c r="A18" s="240" t="s">
        <v>153</v>
      </c>
      <c r="B18" s="243"/>
      <c r="C18" s="241"/>
      <c r="D18" s="242"/>
      <c r="E18" s="241"/>
      <c r="F18" s="241"/>
    </row>
    <row r="19" spans="1:6">
      <c r="A19" s="240" t="s">
        <v>153</v>
      </c>
      <c r="B19" s="243"/>
      <c r="C19" s="241"/>
      <c r="D19" s="242"/>
      <c r="E19" s="241"/>
      <c r="F19" s="241"/>
    </row>
    <row r="20" spans="1:6">
      <c r="A20" s="244" t="s">
        <v>154</v>
      </c>
      <c r="B20" s="245">
        <f>SUM(B21:B28)</f>
        <v>0</v>
      </c>
      <c r="C20" s="245"/>
      <c r="D20" s="246"/>
      <c r="E20" s="245">
        <f>SUM(E21:E28)</f>
        <v>0</v>
      </c>
      <c r="F20" s="247">
        <f t="shared" ref="F20" si="0">SUM(F21:F28)</f>
        <v>0</v>
      </c>
    </row>
    <row r="21" spans="1:6">
      <c r="A21" s="248" t="s">
        <v>155</v>
      </c>
      <c r="B21" s="241"/>
      <c r="C21" s="241"/>
      <c r="D21" s="242"/>
      <c r="E21" s="241"/>
      <c r="F21" s="241"/>
    </row>
    <row r="22" spans="1:6">
      <c r="A22" s="249" t="s">
        <v>156</v>
      </c>
      <c r="B22" s="243"/>
      <c r="C22" s="241"/>
      <c r="D22" s="242"/>
      <c r="E22" s="243"/>
      <c r="F22" s="243"/>
    </row>
    <row r="23" spans="1:6">
      <c r="A23" s="249" t="s">
        <v>157</v>
      </c>
      <c r="B23" s="243"/>
      <c r="C23" s="241"/>
      <c r="D23" s="242"/>
      <c r="E23" s="243"/>
      <c r="F23" s="243"/>
    </row>
    <row r="24" spans="1:6">
      <c r="A24" s="250" t="s">
        <v>158</v>
      </c>
      <c r="B24" s="243"/>
      <c r="C24" s="241"/>
      <c r="D24" s="242"/>
      <c r="E24" s="243"/>
      <c r="F24" s="243"/>
    </row>
    <row r="25" spans="1:6">
      <c r="A25" s="250" t="s">
        <v>159</v>
      </c>
      <c r="B25" s="243"/>
      <c r="C25" s="241"/>
      <c r="D25" s="242"/>
      <c r="E25" s="243"/>
      <c r="F25" s="243"/>
    </row>
    <row r="26" spans="1:6">
      <c r="A26" s="250" t="s">
        <v>160</v>
      </c>
      <c r="B26" s="243"/>
      <c r="C26" s="241"/>
      <c r="D26" s="242"/>
      <c r="E26" s="243"/>
      <c r="F26" s="243"/>
    </row>
    <row r="27" spans="1:6">
      <c r="A27" s="250" t="s">
        <v>161</v>
      </c>
      <c r="B27" s="243"/>
      <c r="C27" s="241"/>
      <c r="D27" s="242"/>
      <c r="E27" s="243"/>
      <c r="F27" s="243"/>
    </row>
    <row r="28" spans="1:6">
      <c r="A28" s="251" t="s">
        <v>162</v>
      </c>
      <c r="B28" s="243"/>
      <c r="C28" s="241"/>
      <c r="D28" s="242"/>
      <c r="E28" s="243"/>
      <c r="F28" s="243"/>
    </row>
    <row r="29" spans="1:6">
      <c r="A29" s="252" t="s">
        <v>163</v>
      </c>
      <c r="B29" s="253">
        <f>B4+B20</f>
        <v>0</v>
      </c>
      <c r="C29" s="253"/>
      <c r="D29" s="254"/>
      <c r="E29" s="253">
        <f>E4+E20</f>
        <v>0</v>
      </c>
      <c r="F29" s="253">
        <f>F4+F20</f>
        <v>0</v>
      </c>
    </row>
    <row r="30" spans="1:6">
      <c r="A30" s="255"/>
      <c r="B30" s="255"/>
      <c r="C30" s="255"/>
      <c r="D30" s="256"/>
      <c r="E30" s="257"/>
      <c r="F30" s="258"/>
    </row>
    <row r="31" spans="1:6">
      <c r="A31" s="259" t="s">
        <v>164</v>
      </c>
      <c r="B31" s="260" t="s">
        <v>165</v>
      </c>
      <c r="C31" s="295"/>
      <c r="D31" s="261"/>
      <c r="E31" s="258"/>
      <c r="F31" s="258"/>
    </row>
    <row r="32" spans="1:6">
      <c r="A32" s="345" t="s">
        <v>166</v>
      </c>
      <c r="B32" s="346"/>
      <c r="C32" s="296"/>
      <c r="D32" s="261"/>
      <c r="E32" s="258"/>
      <c r="F32" s="258"/>
    </row>
    <row r="33" spans="1:6">
      <c r="A33" s="249" t="s">
        <v>167</v>
      </c>
      <c r="B33" s="243"/>
      <c r="C33" s="297"/>
      <c r="D33" s="261"/>
      <c r="E33" s="258"/>
      <c r="F33" s="258"/>
    </row>
    <row r="34" spans="1:6">
      <c r="A34" s="249" t="s">
        <v>168</v>
      </c>
      <c r="B34" s="262"/>
      <c r="C34" s="298"/>
      <c r="D34" s="261"/>
      <c r="E34" s="258"/>
      <c r="F34" s="258"/>
    </row>
    <row r="35" spans="1:6">
      <c r="A35" s="345" t="s">
        <v>169</v>
      </c>
      <c r="B35" s="346"/>
      <c r="C35" s="296"/>
      <c r="D35" s="261"/>
      <c r="E35" s="258"/>
      <c r="F35" s="258"/>
    </row>
    <row r="36" spans="1:6">
      <c r="A36" s="249" t="s">
        <v>170</v>
      </c>
      <c r="B36" s="243"/>
      <c r="C36" s="297"/>
      <c r="D36" s="261"/>
      <c r="E36" s="258"/>
      <c r="F36" s="258"/>
    </row>
    <row r="37" spans="1:6">
      <c r="A37" s="249" t="s">
        <v>171</v>
      </c>
      <c r="B37" s="263"/>
      <c r="C37" s="299"/>
      <c r="D37" s="261"/>
      <c r="E37" s="258"/>
      <c r="F37" s="258"/>
    </row>
    <row r="38" spans="1:6">
      <c r="A38" s="249" t="s">
        <v>172</v>
      </c>
      <c r="B38" s="262"/>
      <c r="C38" s="298"/>
      <c r="D38" s="261"/>
      <c r="E38" s="258"/>
      <c r="F38" s="258"/>
    </row>
    <row r="39" spans="1:6" s="236" customFormat="1">
      <c r="A39" s="258"/>
      <c r="B39" s="258"/>
      <c r="C39" s="258"/>
      <c r="D39" s="264"/>
      <c r="E39" s="258"/>
      <c r="F39" s="258"/>
    </row>
    <row r="40" spans="1:6">
      <c r="A40" s="347" t="s">
        <v>0</v>
      </c>
      <c r="B40" s="347"/>
      <c r="C40" s="347"/>
      <c r="D40" s="347"/>
      <c r="E40" s="347"/>
      <c r="F40" s="347"/>
    </row>
    <row r="41" spans="1:6">
      <c r="A41" s="347"/>
      <c r="B41" s="347"/>
      <c r="C41" s="347"/>
      <c r="D41" s="347"/>
      <c r="E41" s="347"/>
      <c r="F41" s="347"/>
    </row>
    <row r="42" spans="1:6">
      <c r="A42" s="347"/>
      <c r="B42" s="347"/>
      <c r="C42" s="347"/>
      <c r="D42" s="347"/>
      <c r="E42" s="347"/>
      <c r="F42" s="347"/>
    </row>
    <row r="43" spans="1:6">
      <c r="A43" s="347"/>
      <c r="B43" s="347"/>
      <c r="C43" s="347"/>
      <c r="D43" s="347"/>
      <c r="E43" s="347"/>
      <c r="F43" s="347"/>
    </row>
    <row r="44" spans="1:6" s="236" customFormat="1"/>
    <row r="45" spans="1:6" s="236" customFormat="1"/>
    <row r="46" spans="1:6" s="236" customFormat="1"/>
    <row r="47" spans="1:6" s="236" customFormat="1"/>
    <row r="48" spans="1:6" s="236" customFormat="1"/>
    <row r="49" s="236" customFormat="1"/>
    <row r="50" s="236" customFormat="1"/>
    <row r="51" s="236" customFormat="1"/>
    <row r="52" s="236" customFormat="1"/>
    <row r="53" s="236" customFormat="1"/>
    <row r="54" s="236" customFormat="1"/>
    <row r="55" s="236" customFormat="1"/>
    <row r="56" s="236" customFormat="1"/>
    <row r="57" s="236" customFormat="1"/>
    <row r="58" s="236" customFormat="1"/>
    <row r="59" s="236" customFormat="1"/>
    <row r="60" s="236" customFormat="1"/>
    <row r="61" s="236" customFormat="1"/>
    <row r="62" s="236" customFormat="1"/>
    <row r="63" s="236" customFormat="1"/>
    <row r="64" s="236" customFormat="1"/>
    <row r="65" s="236" customFormat="1"/>
    <row r="66" s="236" customFormat="1"/>
    <row r="67" s="236" customFormat="1"/>
    <row r="68" s="236" customFormat="1"/>
    <row r="69" s="236" customFormat="1"/>
    <row r="70" s="236" customFormat="1"/>
    <row r="71" s="236" customFormat="1"/>
    <row r="72" s="236" customFormat="1"/>
    <row r="73" s="236" customFormat="1"/>
    <row r="74" s="236" customFormat="1"/>
    <row r="75" s="236" customFormat="1"/>
    <row r="76" s="236" customFormat="1"/>
    <row r="77" s="236" customFormat="1"/>
    <row r="78" s="236" customFormat="1"/>
    <row r="79" s="236" customFormat="1"/>
    <row r="80" s="236" customFormat="1"/>
    <row r="81" s="236" customFormat="1"/>
    <row r="82" s="236" customFormat="1"/>
    <row r="83" s="236" customFormat="1"/>
    <row r="84" s="236" customFormat="1"/>
    <row r="85" s="236" customFormat="1"/>
    <row r="86" s="236" customFormat="1"/>
    <row r="87" s="236" customFormat="1"/>
    <row r="88" s="236" customFormat="1"/>
    <row r="89" s="236" customFormat="1"/>
    <row r="90" s="236" customFormat="1"/>
    <row r="91" s="236" customFormat="1"/>
    <row r="92" s="236" customFormat="1"/>
    <row r="93" s="236" customFormat="1"/>
    <row r="94" s="236" customFormat="1"/>
    <row r="95" s="236" customFormat="1"/>
    <row r="96" s="236" customFormat="1"/>
    <row r="97" s="236" customFormat="1"/>
    <row r="98" s="236" customFormat="1"/>
    <row r="99" s="236" customFormat="1"/>
    <row r="100" s="236" customFormat="1"/>
    <row r="101" s="236" customFormat="1"/>
    <row r="102" s="236" customFormat="1"/>
    <row r="103" s="236" customFormat="1"/>
    <row r="104" s="236" customFormat="1"/>
    <row r="105" s="236" customFormat="1"/>
    <row r="106" s="236" customFormat="1"/>
    <row r="107" s="236" customFormat="1"/>
    <row r="108" s="236" customFormat="1"/>
    <row r="109" s="236" customFormat="1"/>
    <row r="110" s="236" customFormat="1"/>
    <row r="111" s="236" customFormat="1"/>
    <row r="112" s="236" customFormat="1"/>
    <row r="113" s="236" customFormat="1"/>
    <row r="114" s="236" customFormat="1"/>
    <row r="115" s="236" customFormat="1"/>
    <row r="116" s="236" customFormat="1"/>
    <row r="117" s="236" customFormat="1"/>
    <row r="118" s="236" customFormat="1"/>
    <row r="119" s="236" customFormat="1"/>
    <row r="120" s="236" customFormat="1"/>
    <row r="121" s="236" customFormat="1"/>
    <row r="122" s="236" customFormat="1"/>
    <row r="123" s="236" customFormat="1"/>
    <row r="124" s="236" customFormat="1"/>
    <row r="125" s="236" customFormat="1"/>
    <row r="126" s="236" customFormat="1"/>
    <row r="127" s="236" customFormat="1"/>
    <row r="128" s="236" customFormat="1"/>
    <row r="129" s="236" customFormat="1"/>
    <row r="130" s="236" customFormat="1"/>
    <row r="131" s="236" customFormat="1"/>
    <row r="132" s="236" customFormat="1"/>
    <row r="133" s="236" customFormat="1"/>
    <row r="134" s="236" customFormat="1"/>
    <row r="135" s="236" customFormat="1"/>
    <row r="136" s="236" customFormat="1"/>
    <row r="137" s="236" customFormat="1"/>
    <row r="138" s="236" customFormat="1"/>
    <row r="139" s="236" customFormat="1"/>
    <row r="140" s="236" customFormat="1"/>
    <row r="141" s="236" customFormat="1"/>
    <row r="142" s="236" customFormat="1"/>
    <row r="143" s="236" customFormat="1"/>
    <row r="144" s="236" customFormat="1"/>
    <row r="145" s="236" customFormat="1"/>
    <row r="146" s="236" customFormat="1"/>
    <row r="147" s="236" customFormat="1"/>
    <row r="148" s="236" customFormat="1"/>
    <row r="149" s="236" customFormat="1"/>
    <row r="150" s="236" customFormat="1"/>
    <row r="151" s="236" customFormat="1"/>
    <row r="152" s="236" customFormat="1"/>
    <row r="153" s="236" customFormat="1"/>
    <row r="154" s="236" customFormat="1"/>
    <row r="155" s="236" customFormat="1"/>
    <row r="156" s="236" customFormat="1"/>
    <row r="157" s="236" customFormat="1"/>
    <row r="158" s="236" customFormat="1"/>
    <row r="159" s="236" customFormat="1"/>
    <row r="160" s="236" customFormat="1"/>
    <row r="161" s="236" customFormat="1"/>
    <row r="162" s="236" customFormat="1"/>
    <row r="163" s="236" customFormat="1"/>
    <row r="164" s="236" customFormat="1"/>
    <row r="165" s="236" customFormat="1"/>
    <row r="166" s="236" customFormat="1"/>
    <row r="167" s="236" customFormat="1"/>
    <row r="168" s="236" customFormat="1"/>
    <row r="169" s="236" customFormat="1"/>
    <row r="170" s="236" customFormat="1"/>
    <row r="171" s="236" customFormat="1"/>
    <row r="172" s="236" customFormat="1"/>
    <row r="173" s="236" customFormat="1"/>
    <row r="174" s="236" customFormat="1"/>
    <row r="175" s="236" customFormat="1"/>
    <row r="176" s="236" customFormat="1"/>
    <row r="177" s="236" customFormat="1"/>
    <row r="178" s="236" customFormat="1"/>
    <row r="179" s="236" customFormat="1"/>
    <row r="180" s="236" customFormat="1"/>
    <row r="181" s="236" customFormat="1"/>
    <row r="182" s="236" customFormat="1"/>
    <row r="183" s="236" customFormat="1"/>
    <row r="184" s="236" customFormat="1"/>
    <row r="185" s="236" customFormat="1"/>
    <row r="186" s="236" customFormat="1"/>
    <row r="187" s="236" customFormat="1"/>
    <row r="188" s="236" customFormat="1"/>
    <row r="189" s="236" customFormat="1"/>
    <row r="190" s="236" customFormat="1"/>
    <row r="191" s="236" customFormat="1"/>
    <row r="192" s="236" customFormat="1"/>
    <row r="193" s="236" customFormat="1"/>
    <row r="194" s="236" customFormat="1"/>
    <row r="195" s="236" customFormat="1"/>
    <row r="196" s="236" customFormat="1"/>
    <row r="197" s="236" customFormat="1"/>
    <row r="198" s="236" customFormat="1"/>
    <row r="199" s="236" customFormat="1"/>
    <row r="200" s="236" customFormat="1"/>
    <row r="201" s="236" customFormat="1"/>
    <row r="202" s="236" customFormat="1"/>
    <row r="203" s="236" customFormat="1"/>
    <row r="204" s="236" customFormat="1"/>
    <row r="205" s="236" customFormat="1"/>
    <row r="206" s="236" customFormat="1"/>
    <row r="207" s="236" customFormat="1"/>
    <row r="208" s="236" customFormat="1"/>
    <row r="209" s="236" customFormat="1"/>
    <row r="210" s="236" customFormat="1"/>
    <row r="211" s="236" customFormat="1"/>
    <row r="212" s="236" customFormat="1"/>
    <row r="213" s="236" customFormat="1"/>
    <row r="214" s="236" customFormat="1"/>
    <row r="215" s="236" customFormat="1"/>
    <row r="216" s="236" customFormat="1"/>
    <row r="217" s="236" customFormat="1"/>
    <row r="218" s="236" customFormat="1"/>
    <row r="219" s="236" customFormat="1"/>
    <row r="220" s="236" customFormat="1"/>
    <row r="221" s="236" customFormat="1"/>
    <row r="222" s="236" customFormat="1"/>
    <row r="223" s="236" customFormat="1"/>
    <row r="224" s="236" customFormat="1"/>
    <row r="225" s="236" customFormat="1"/>
    <row r="226" s="236" customFormat="1"/>
    <row r="227" s="236" customFormat="1"/>
    <row r="228" s="236" customFormat="1"/>
    <row r="229" s="236" customFormat="1"/>
    <row r="230" s="236" customFormat="1"/>
    <row r="231" s="236" customFormat="1"/>
  </sheetData>
  <mergeCells count="5">
    <mergeCell ref="A1:F1"/>
    <mergeCell ref="A32:B32"/>
    <mergeCell ref="A35:B35"/>
    <mergeCell ref="A40:F43"/>
    <mergeCell ref="A2:F2"/>
  </mergeCells>
  <phoneticPr fontId="7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281AC-F411-448C-BE34-5D64AAEAABD3}">
  <dimension ref="A1:P52"/>
  <sheetViews>
    <sheetView zoomScale="70" zoomScaleNormal="70" workbookViewId="0">
      <selection activeCell="S38" sqref="S38"/>
    </sheetView>
  </sheetViews>
  <sheetFormatPr baseColWidth="10" defaultColWidth="10.5" defaultRowHeight="13.5"/>
  <cols>
    <col min="1" max="1" width="48.4140625" style="2" customWidth="1"/>
    <col min="2" max="2" width="11.4140625" style="2" customWidth="1"/>
    <col min="3" max="3" width="13" style="2" customWidth="1"/>
    <col min="4" max="4" width="15.75" style="2" bestFit="1" customWidth="1"/>
    <col min="5" max="10" width="14" style="2" customWidth="1"/>
    <col min="11" max="15" width="13.9140625" style="2" customWidth="1"/>
    <col min="16" max="16384" width="10.5" style="2"/>
  </cols>
  <sheetData>
    <row r="1" spans="1:15" ht="35.5" customHeight="1">
      <c r="A1" s="424" t="s">
        <v>222</v>
      </c>
      <c r="B1" s="425"/>
      <c r="C1" s="425"/>
      <c r="D1" s="425"/>
      <c r="E1" s="425"/>
      <c r="F1" s="425"/>
      <c r="G1" s="425"/>
      <c r="H1" s="425"/>
      <c r="I1" s="425"/>
      <c r="J1" s="425"/>
      <c r="K1" s="425"/>
      <c r="L1" s="425"/>
      <c r="M1" s="425"/>
      <c r="N1" s="425"/>
      <c r="O1" s="426"/>
    </row>
    <row r="2" spans="1:15">
      <c r="A2" s="3"/>
      <c r="C2" s="3"/>
      <c r="D2" s="3"/>
    </row>
    <row r="3" spans="1:15" s="10" customFormat="1" ht="69" customHeight="1">
      <c r="A3" s="228" t="s">
        <v>12</v>
      </c>
      <c r="B3" s="228" t="s">
        <v>13</v>
      </c>
      <c r="C3" s="228" t="s">
        <v>14</v>
      </c>
      <c r="D3" s="228" t="s">
        <v>15</v>
      </c>
      <c r="E3" s="229" t="s">
        <v>16</v>
      </c>
      <c r="F3" s="229" t="s">
        <v>17</v>
      </c>
      <c r="G3" s="229" t="s">
        <v>10</v>
      </c>
      <c r="H3" s="229" t="s">
        <v>18</v>
      </c>
      <c r="I3" s="229" t="s">
        <v>176</v>
      </c>
      <c r="J3" s="229" t="s">
        <v>21</v>
      </c>
      <c r="K3" s="266" t="s">
        <v>223</v>
      </c>
      <c r="L3" s="266" t="str">
        <f>Charges!C4</f>
        <v>Année 2 - 2027
12 mois</v>
      </c>
      <c r="M3" s="266" t="str">
        <f>Charges!D4</f>
        <v>Année 3 - 2028
12 mois</v>
      </c>
      <c r="N3" s="266" t="str">
        <f>Charges!E4</f>
        <v>Année 4 - 2029
12 mois</v>
      </c>
      <c r="O3" s="266" t="s">
        <v>224</v>
      </c>
    </row>
    <row r="4" spans="1:15" ht="14">
      <c r="A4" s="11" t="s">
        <v>22</v>
      </c>
      <c r="B4" s="12">
        <f>SUM(B5:B9)</f>
        <v>0</v>
      </c>
      <c r="C4" s="12">
        <f t="shared" ref="C4:D4" si="0">SUM(C5:C9)</f>
        <v>0</v>
      </c>
      <c r="D4" s="12">
        <f t="shared" si="0"/>
        <v>0</v>
      </c>
      <c r="E4" s="13">
        <f>SUM(E5:E9)</f>
        <v>0</v>
      </c>
      <c r="F4" s="13">
        <f t="shared" ref="F4:O4" si="1">SUM(F5:F9)</f>
        <v>0</v>
      </c>
      <c r="G4" s="13">
        <f t="shared" si="1"/>
        <v>0</v>
      </c>
      <c r="H4" s="13">
        <f t="shared" si="1"/>
        <v>0</v>
      </c>
      <c r="I4" s="13">
        <f t="shared" si="1"/>
        <v>0</v>
      </c>
      <c r="J4" s="13">
        <f t="shared" si="1"/>
        <v>0</v>
      </c>
      <c r="K4" s="13">
        <f t="shared" si="1"/>
        <v>0</v>
      </c>
      <c r="L4" s="13">
        <f t="shared" si="1"/>
        <v>0</v>
      </c>
      <c r="M4" s="13">
        <f t="shared" si="1"/>
        <v>0</v>
      </c>
      <c r="N4" s="13">
        <f t="shared" si="1"/>
        <v>0</v>
      </c>
      <c r="O4" s="13">
        <f t="shared" si="1"/>
        <v>0</v>
      </c>
    </row>
    <row r="5" spans="1:15">
      <c r="A5" s="16" t="s">
        <v>177</v>
      </c>
      <c r="B5" s="6"/>
      <c r="C5" s="7"/>
      <c r="D5" s="7"/>
      <c r="E5" s="14"/>
      <c r="F5" s="14"/>
      <c r="G5" s="14"/>
      <c r="H5" s="14"/>
      <c r="I5" s="14"/>
      <c r="J5" s="14"/>
      <c r="K5" s="15">
        <f>SUM(F5:J5)</f>
        <v>0</v>
      </c>
      <c r="L5" s="267"/>
      <c r="M5" s="267"/>
      <c r="N5" s="267"/>
      <c r="O5" s="267"/>
    </row>
    <row r="6" spans="1:15">
      <c r="A6" s="16" t="s">
        <v>177</v>
      </c>
      <c r="B6" s="6"/>
      <c r="C6" s="7"/>
      <c r="D6" s="7"/>
      <c r="E6" s="14"/>
      <c r="F6" s="14"/>
      <c r="G6" s="14"/>
      <c r="H6" s="14"/>
      <c r="I6" s="14"/>
      <c r="J6" s="14"/>
      <c r="K6" s="15">
        <f>SUM(F6:J6)</f>
        <v>0</v>
      </c>
      <c r="L6" s="267"/>
      <c r="M6" s="267"/>
      <c r="N6" s="267"/>
      <c r="O6" s="267"/>
    </row>
    <row r="7" spans="1:15">
      <c r="A7" s="16" t="s">
        <v>177</v>
      </c>
      <c r="B7" s="6"/>
      <c r="C7" s="7"/>
      <c r="D7" s="7"/>
      <c r="E7" s="14"/>
      <c r="F7" s="14"/>
      <c r="G7" s="14"/>
      <c r="H7" s="14"/>
      <c r="I7" s="14"/>
      <c r="J7" s="14"/>
      <c r="K7" s="15">
        <f>SUM(F7:J7)</f>
        <v>0</v>
      </c>
      <c r="L7" s="267"/>
      <c r="M7" s="267"/>
      <c r="N7" s="267"/>
      <c r="O7" s="267"/>
    </row>
    <row r="8" spans="1:15">
      <c r="A8" s="16" t="s">
        <v>177</v>
      </c>
      <c r="B8" s="6"/>
      <c r="C8" s="7"/>
      <c r="D8" s="7"/>
      <c r="E8" s="14"/>
      <c r="F8" s="14"/>
      <c r="G8" s="14"/>
      <c r="H8" s="14"/>
      <c r="I8" s="14"/>
      <c r="J8" s="14"/>
      <c r="K8" s="15">
        <f>SUM(F8:J8)</f>
        <v>0</v>
      </c>
      <c r="L8" s="267"/>
      <c r="M8" s="267"/>
      <c r="N8" s="267"/>
      <c r="O8" s="267"/>
    </row>
    <row r="9" spans="1:15">
      <c r="A9" s="16" t="s">
        <v>177</v>
      </c>
      <c r="B9" s="6"/>
      <c r="C9" s="7"/>
      <c r="D9" s="7"/>
      <c r="E9" s="14"/>
      <c r="F9" s="14"/>
      <c r="G9" s="14"/>
      <c r="H9" s="14"/>
      <c r="I9" s="14"/>
      <c r="J9" s="14"/>
      <c r="K9" s="15">
        <f>SUM(F9:J9)</f>
        <v>0</v>
      </c>
      <c r="L9" s="267"/>
      <c r="M9" s="267"/>
      <c r="N9" s="267"/>
      <c r="O9" s="267"/>
    </row>
    <row r="10" spans="1:15" ht="14">
      <c r="A10" s="11" t="s">
        <v>23</v>
      </c>
      <c r="B10" s="12">
        <f>SUM(B11:B15)</f>
        <v>0</v>
      </c>
      <c r="C10" s="12">
        <f t="shared" ref="C10:D10" si="2">SUM(C11:C15)</f>
        <v>0</v>
      </c>
      <c r="D10" s="12">
        <f t="shared" si="2"/>
        <v>0</v>
      </c>
      <c r="E10" s="13">
        <f>SUM(E11:E15)</f>
        <v>0</v>
      </c>
      <c r="F10" s="13">
        <f t="shared" ref="F10:O10" si="3">SUM(F11:F15)</f>
        <v>0</v>
      </c>
      <c r="G10" s="13">
        <f t="shared" si="3"/>
        <v>0</v>
      </c>
      <c r="H10" s="13">
        <f t="shared" si="3"/>
        <v>0</v>
      </c>
      <c r="I10" s="13">
        <f t="shared" si="3"/>
        <v>0</v>
      </c>
      <c r="J10" s="13">
        <f t="shared" si="3"/>
        <v>0</v>
      </c>
      <c r="K10" s="13">
        <f t="shared" si="3"/>
        <v>0</v>
      </c>
      <c r="L10" s="13">
        <f t="shared" si="3"/>
        <v>0</v>
      </c>
      <c r="M10" s="13">
        <f t="shared" si="3"/>
        <v>0</v>
      </c>
      <c r="N10" s="13">
        <f t="shared" si="3"/>
        <v>0</v>
      </c>
      <c r="O10" s="13">
        <f t="shared" si="3"/>
        <v>0</v>
      </c>
    </row>
    <row r="11" spans="1:15">
      <c r="A11" s="16" t="s">
        <v>177</v>
      </c>
      <c r="B11" s="6"/>
      <c r="C11" s="7"/>
      <c r="D11" s="7"/>
      <c r="E11" s="14"/>
      <c r="F11" s="14"/>
      <c r="G11" s="14"/>
      <c r="H11" s="14"/>
      <c r="I11" s="14"/>
      <c r="J11" s="14"/>
      <c r="K11" s="15">
        <f>SUM(F11:J11)</f>
        <v>0</v>
      </c>
      <c r="L11" s="267"/>
      <c r="M11" s="267"/>
      <c r="N11" s="267"/>
      <c r="O11" s="267"/>
    </row>
    <row r="12" spans="1:15">
      <c r="A12" s="16" t="s">
        <v>177</v>
      </c>
      <c r="B12" s="6"/>
      <c r="C12" s="7"/>
      <c r="D12" s="7"/>
      <c r="E12" s="14"/>
      <c r="F12" s="14"/>
      <c r="G12" s="14"/>
      <c r="H12" s="14"/>
      <c r="I12" s="14"/>
      <c r="J12" s="14"/>
      <c r="K12" s="15">
        <f>SUM(F12:J12)</f>
        <v>0</v>
      </c>
      <c r="L12" s="267"/>
      <c r="M12" s="267"/>
      <c r="N12" s="267"/>
      <c r="O12" s="267"/>
    </row>
    <row r="13" spans="1:15">
      <c r="A13" s="16" t="s">
        <v>177</v>
      </c>
      <c r="B13" s="6"/>
      <c r="C13" s="7"/>
      <c r="D13" s="7"/>
      <c r="E13" s="14"/>
      <c r="F13" s="14"/>
      <c r="G13" s="14"/>
      <c r="H13" s="14"/>
      <c r="I13" s="14"/>
      <c r="J13" s="14"/>
      <c r="K13" s="15">
        <f>SUM(F13:J13)</f>
        <v>0</v>
      </c>
      <c r="L13" s="267"/>
      <c r="M13" s="267"/>
      <c r="N13" s="267"/>
      <c r="O13" s="267"/>
    </row>
    <row r="14" spans="1:15">
      <c r="A14" s="16" t="s">
        <v>177</v>
      </c>
      <c r="B14" s="6"/>
      <c r="C14" s="7"/>
      <c r="D14" s="7"/>
      <c r="E14" s="14"/>
      <c r="F14" s="14"/>
      <c r="G14" s="14"/>
      <c r="H14" s="14"/>
      <c r="I14" s="14"/>
      <c r="J14" s="14"/>
      <c r="K14" s="15">
        <f>SUM(F14:J14)</f>
        <v>0</v>
      </c>
      <c r="L14" s="267"/>
      <c r="M14" s="267"/>
      <c r="N14" s="267"/>
      <c r="O14" s="267"/>
    </row>
    <row r="15" spans="1:15">
      <c r="A15" s="16" t="s">
        <v>177</v>
      </c>
      <c r="B15" s="6"/>
      <c r="C15" s="7"/>
      <c r="D15" s="7"/>
      <c r="E15" s="14"/>
      <c r="F15" s="14"/>
      <c r="G15" s="14"/>
      <c r="H15" s="14"/>
      <c r="I15" s="14"/>
      <c r="J15" s="14"/>
      <c r="K15" s="15">
        <f>SUM(F15:J15)</f>
        <v>0</v>
      </c>
      <c r="L15" s="267"/>
      <c r="M15" s="267"/>
      <c r="N15" s="267"/>
      <c r="O15" s="267"/>
    </row>
    <row r="16" spans="1:15" ht="14">
      <c r="A16" s="11" t="s">
        <v>106</v>
      </c>
      <c r="B16" s="12">
        <f>SUM(B17:B21)</f>
        <v>0</v>
      </c>
      <c r="C16" s="12">
        <f t="shared" ref="C16:D16" si="4">SUM(C17:C21)</f>
        <v>0</v>
      </c>
      <c r="D16" s="12">
        <f t="shared" si="4"/>
        <v>0</v>
      </c>
      <c r="E16" s="13">
        <f>SUM(E17:E21)</f>
        <v>0</v>
      </c>
      <c r="F16" s="13">
        <f t="shared" ref="F16:O16" si="5">SUM(F17:F21)</f>
        <v>0</v>
      </c>
      <c r="G16" s="13">
        <f t="shared" si="5"/>
        <v>0</v>
      </c>
      <c r="H16" s="13">
        <f t="shared" si="5"/>
        <v>0</v>
      </c>
      <c r="I16" s="13">
        <f t="shared" si="5"/>
        <v>0</v>
      </c>
      <c r="J16" s="13">
        <f t="shared" si="5"/>
        <v>0</v>
      </c>
      <c r="K16" s="13">
        <f t="shared" si="5"/>
        <v>0</v>
      </c>
      <c r="L16" s="13">
        <f t="shared" si="5"/>
        <v>0</v>
      </c>
      <c r="M16" s="13">
        <f t="shared" si="5"/>
        <v>0</v>
      </c>
      <c r="N16" s="13">
        <f t="shared" si="5"/>
        <v>0</v>
      </c>
      <c r="O16" s="13">
        <f t="shared" si="5"/>
        <v>0</v>
      </c>
    </row>
    <row r="17" spans="1:15">
      <c r="A17" s="16" t="s">
        <v>177</v>
      </c>
      <c r="B17" s="6"/>
      <c r="C17" s="7"/>
      <c r="D17" s="7"/>
      <c r="E17" s="14"/>
      <c r="F17" s="14"/>
      <c r="G17" s="14"/>
      <c r="H17" s="14"/>
      <c r="I17" s="14"/>
      <c r="J17" s="14"/>
      <c r="K17" s="15">
        <f>SUM(F17:J17)</f>
        <v>0</v>
      </c>
      <c r="L17" s="267"/>
      <c r="M17" s="267"/>
      <c r="N17" s="267"/>
      <c r="O17" s="267"/>
    </row>
    <row r="18" spans="1:15">
      <c r="A18" s="16" t="s">
        <v>177</v>
      </c>
      <c r="B18" s="6"/>
      <c r="C18" s="7"/>
      <c r="D18" s="7"/>
      <c r="E18" s="14"/>
      <c r="F18" s="14"/>
      <c r="G18" s="14"/>
      <c r="H18" s="14"/>
      <c r="I18" s="14"/>
      <c r="J18" s="14"/>
      <c r="K18" s="15">
        <f>SUM(F18:J18)</f>
        <v>0</v>
      </c>
      <c r="L18" s="267"/>
      <c r="M18" s="267"/>
      <c r="N18" s="267"/>
      <c r="O18" s="267"/>
    </row>
    <row r="19" spans="1:15">
      <c r="A19" s="16" t="s">
        <v>177</v>
      </c>
      <c r="B19" s="6"/>
      <c r="C19" s="7"/>
      <c r="D19" s="7"/>
      <c r="E19" s="14"/>
      <c r="F19" s="14"/>
      <c r="G19" s="14"/>
      <c r="H19" s="14"/>
      <c r="I19" s="14"/>
      <c r="J19" s="14"/>
      <c r="K19" s="15">
        <f>SUM(F19:J19)</f>
        <v>0</v>
      </c>
      <c r="L19" s="267"/>
      <c r="M19" s="267"/>
      <c r="N19" s="267"/>
      <c r="O19" s="267"/>
    </row>
    <row r="20" spans="1:15">
      <c r="A20" s="16" t="s">
        <v>177</v>
      </c>
      <c r="B20" s="6"/>
      <c r="C20" s="7"/>
      <c r="D20" s="7"/>
      <c r="E20" s="14"/>
      <c r="F20" s="14"/>
      <c r="G20" s="14"/>
      <c r="H20" s="14"/>
      <c r="I20" s="14"/>
      <c r="J20" s="14"/>
      <c r="K20" s="15">
        <f>SUM(F20:J20)</f>
        <v>0</v>
      </c>
      <c r="L20" s="267"/>
      <c r="M20" s="267"/>
      <c r="N20" s="267"/>
      <c r="O20" s="267"/>
    </row>
    <row r="21" spans="1:15">
      <c r="A21" s="16" t="s">
        <v>177</v>
      </c>
      <c r="B21" s="6"/>
      <c r="C21" s="7"/>
      <c r="D21" s="7"/>
      <c r="E21" s="14"/>
      <c r="F21" s="14"/>
      <c r="G21" s="14"/>
      <c r="H21" s="14"/>
      <c r="I21" s="14"/>
      <c r="J21" s="14"/>
      <c r="K21" s="15">
        <f>SUM(F21:J21)</f>
        <v>0</v>
      </c>
      <c r="L21" s="267"/>
      <c r="M21" s="267"/>
      <c r="N21" s="267"/>
      <c r="O21" s="267"/>
    </row>
    <row r="22" spans="1:15" ht="14">
      <c r="A22" s="11" t="s">
        <v>24</v>
      </c>
      <c r="B22" s="12">
        <f>SUM(B23:B27)</f>
        <v>0</v>
      </c>
      <c r="C22" s="12">
        <f t="shared" ref="C22:D22" si="6">SUM(C23:C27)</f>
        <v>0</v>
      </c>
      <c r="D22" s="12">
        <f t="shared" si="6"/>
        <v>0</v>
      </c>
      <c r="E22" s="13">
        <f>SUM(E23:E27)</f>
        <v>0</v>
      </c>
      <c r="F22" s="13">
        <f t="shared" ref="F22:O22" si="7">SUM(F23:F27)</f>
        <v>0</v>
      </c>
      <c r="G22" s="13">
        <f t="shared" si="7"/>
        <v>0</v>
      </c>
      <c r="H22" s="13">
        <f t="shared" si="7"/>
        <v>0</v>
      </c>
      <c r="I22" s="13">
        <f t="shared" si="7"/>
        <v>0</v>
      </c>
      <c r="J22" s="13">
        <f t="shared" si="7"/>
        <v>0</v>
      </c>
      <c r="K22" s="13">
        <f t="shared" si="7"/>
        <v>0</v>
      </c>
      <c r="L22" s="13">
        <f t="shared" si="7"/>
        <v>0</v>
      </c>
      <c r="M22" s="13">
        <f t="shared" si="7"/>
        <v>0</v>
      </c>
      <c r="N22" s="13">
        <f t="shared" si="7"/>
        <v>0</v>
      </c>
      <c r="O22" s="13">
        <f t="shared" si="7"/>
        <v>0</v>
      </c>
    </row>
    <row r="23" spans="1:15">
      <c r="A23" s="16" t="s">
        <v>177</v>
      </c>
      <c r="B23" s="6"/>
      <c r="C23" s="7"/>
      <c r="D23" s="7"/>
      <c r="E23" s="14"/>
      <c r="F23" s="14"/>
      <c r="G23" s="14"/>
      <c r="H23" s="14"/>
      <c r="I23" s="14"/>
      <c r="J23" s="14"/>
      <c r="K23" s="15">
        <f>SUM(F23:J23)</f>
        <v>0</v>
      </c>
      <c r="L23" s="267"/>
      <c r="M23" s="267"/>
      <c r="N23" s="267"/>
      <c r="O23" s="267"/>
    </row>
    <row r="24" spans="1:15">
      <c r="A24" s="16" t="s">
        <v>177</v>
      </c>
      <c r="B24" s="6"/>
      <c r="C24" s="7"/>
      <c r="D24" s="7"/>
      <c r="E24" s="14"/>
      <c r="F24" s="14"/>
      <c r="G24" s="14"/>
      <c r="H24" s="14"/>
      <c r="I24" s="14"/>
      <c r="J24" s="14"/>
      <c r="K24" s="15">
        <f>SUM(F24:J24)</f>
        <v>0</v>
      </c>
      <c r="L24" s="267"/>
      <c r="M24" s="267"/>
      <c r="N24" s="267"/>
      <c r="O24" s="267"/>
    </row>
    <row r="25" spans="1:15">
      <c r="A25" s="16" t="s">
        <v>177</v>
      </c>
      <c r="B25" s="6"/>
      <c r="C25" s="7"/>
      <c r="D25" s="7"/>
      <c r="E25" s="14"/>
      <c r="F25" s="14"/>
      <c r="G25" s="14"/>
      <c r="H25" s="14"/>
      <c r="I25" s="14"/>
      <c r="J25" s="14"/>
      <c r="K25" s="15">
        <f>SUM(F25:J25)</f>
        <v>0</v>
      </c>
      <c r="L25" s="267"/>
      <c r="M25" s="267"/>
      <c r="N25" s="267"/>
      <c r="O25" s="267"/>
    </row>
    <row r="26" spans="1:15">
      <c r="A26" s="16" t="s">
        <v>177</v>
      </c>
      <c r="B26" s="6"/>
      <c r="C26" s="7"/>
      <c r="D26" s="7"/>
      <c r="E26" s="14"/>
      <c r="F26" s="14"/>
      <c r="G26" s="14"/>
      <c r="H26" s="14"/>
      <c r="I26" s="14"/>
      <c r="J26" s="14"/>
      <c r="K26" s="15">
        <f>SUM(F26:J26)</f>
        <v>0</v>
      </c>
      <c r="L26" s="267"/>
      <c r="M26" s="267"/>
      <c r="N26" s="267"/>
      <c r="O26" s="267"/>
    </row>
    <row r="27" spans="1:15">
      <c r="A27" s="16" t="s">
        <v>177</v>
      </c>
      <c r="B27" s="6"/>
      <c r="C27" s="7"/>
      <c r="D27" s="7"/>
      <c r="E27" s="14"/>
      <c r="F27" s="14"/>
      <c r="G27" s="14"/>
      <c r="H27" s="14"/>
      <c r="I27" s="14"/>
      <c r="J27" s="14"/>
      <c r="K27" s="15">
        <f>SUM(F27:J27)</f>
        <v>0</v>
      </c>
      <c r="L27" s="267"/>
      <c r="M27" s="267"/>
      <c r="N27" s="267"/>
      <c r="O27" s="267"/>
    </row>
    <row r="28" spans="1:15" ht="14">
      <c r="A28" s="11" t="s">
        <v>178</v>
      </c>
      <c r="B28" s="12">
        <f>SUM(B29:B33)</f>
        <v>0</v>
      </c>
      <c r="C28" s="12">
        <f t="shared" ref="C28:D28" si="8">SUM(C29:C33)</f>
        <v>0</v>
      </c>
      <c r="D28" s="12">
        <f t="shared" si="8"/>
        <v>0</v>
      </c>
      <c r="E28" s="13">
        <f>SUM(E29:E33)</f>
        <v>0</v>
      </c>
      <c r="F28" s="13">
        <f t="shared" ref="F28:O28" si="9">SUM(F29:F33)</f>
        <v>0</v>
      </c>
      <c r="G28" s="13">
        <f t="shared" si="9"/>
        <v>0</v>
      </c>
      <c r="H28" s="13">
        <f t="shared" si="9"/>
        <v>0</v>
      </c>
      <c r="I28" s="13">
        <f t="shared" si="9"/>
        <v>0</v>
      </c>
      <c r="J28" s="13">
        <f t="shared" si="9"/>
        <v>0</v>
      </c>
      <c r="K28" s="13">
        <f t="shared" si="9"/>
        <v>0</v>
      </c>
      <c r="L28" s="13">
        <f t="shared" si="9"/>
        <v>0</v>
      </c>
      <c r="M28" s="13">
        <f t="shared" si="9"/>
        <v>0</v>
      </c>
      <c r="N28" s="13">
        <f t="shared" si="9"/>
        <v>0</v>
      </c>
      <c r="O28" s="13">
        <f t="shared" si="9"/>
        <v>0</v>
      </c>
    </row>
    <row r="29" spans="1:15">
      <c r="A29" s="16" t="s">
        <v>177</v>
      </c>
      <c r="B29" s="6"/>
      <c r="C29" s="7"/>
      <c r="D29" s="7"/>
      <c r="E29" s="14"/>
      <c r="F29" s="14"/>
      <c r="G29" s="14"/>
      <c r="H29" s="14"/>
      <c r="I29" s="14"/>
      <c r="J29" s="14"/>
      <c r="K29" s="15">
        <f>SUM(F29:J29)</f>
        <v>0</v>
      </c>
      <c r="L29" s="267"/>
      <c r="M29" s="267"/>
      <c r="N29" s="267"/>
      <c r="O29" s="267"/>
    </row>
    <row r="30" spans="1:15">
      <c r="A30" s="16" t="s">
        <v>177</v>
      </c>
      <c r="B30" s="6"/>
      <c r="C30" s="7"/>
      <c r="D30" s="7"/>
      <c r="E30" s="14"/>
      <c r="F30" s="14"/>
      <c r="G30" s="14"/>
      <c r="H30" s="14"/>
      <c r="I30" s="14"/>
      <c r="J30" s="14"/>
      <c r="K30" s="15">
        <f>SUM(F30:J30)</f>
        <v>0</v>
      </c>
      <c r="L30" s="267"/>
      <c r="M30" s="267"/>
      <c r="N30" s="267"/>
      <c r="O30" s="267"/>
    </row>
    <row r="31" spans="1:15">
      <c r="A31" s="16" t="s">
        <v>177</v>
      </c>
      <c r="B31" s="6"/>
      <c r="C31" s="7"/>
      <c r="D31" s="7"/>
      <c r="E31" s="14"/>
      <c r="F31" s="14"/>
      <c r="G31" s="14"/>
      <c r="H31" s="14"/>
      <c r="I31" s="14"/>
      <c r="J31" s="14"/>
      <c r="K31" s="15">
        <f>SUM(F31:J31)</f>
        <v>0</v>
      </c>
      <c r="L31" s="267"/>
      <c r="M31" s="267"/>
      <c r="N31" s="267"/>
      <c r="O31" s="267"/>
    </row>
    <row r="32" spans="1:15">
      <c r="A32" s="16" t="s">
        <v>177</v>
      </c>
      <c r="B32" s="6"/>
      <c r="C32" s="7"/>
      <c r="D32" s="7"/>
      <c r="E32" s="14"/>
      <c r="F32" s="14"/>
      <c r="G32" s="14"/>
      <c r="H32" s="14"/>
      <c r="I32" s="14"/>
      <c r="J32" s="14"/>
      <c r="K32" s="15">
        <f>SUM(F32:J32)</f>
        <v>0</v>
      </c>
      <c r="L32" s="267"/>
      <c r="M32" s="267"/>
      <c r="N32" s="267"/>
      <c r="O32" s="267"/>
    </row>
    <row r="33" spans="1:16">
      <c r="A33" s="16" t="s">
        <v>177</v>
      </c>
      <c r="B33" s="6"/>
      <c r="C33" s="7"/>
      <c r="D33" s="7"/>
      <c r="E33" s="14"/>
      <c r="F33" s="14"/>
      <c r="G33" s="14"/>
      <c r="H33" s="14"/>
      <c r="I33" s="14"/>
      <c r="J33" s="14"/>
      <c r="K33" s="15">
        <f>SUM(F33:J33)</f>
        <v>0</v>
      </c>
      <c r="L33" s="267"/>
      <c r="M33" s="267"/>
      <c r="N33" s="267"/>
      <c r="O33" s="267"/>
    </row>
    <row r="34" spans="1:16" s="9" customFormat="1">
      <c r="A34" s="268"/>
      <c r="B34" s="269"/>
      <c r="C34" s="269"/>
      <c r="D34" s="269"/>
      <c r="E34" s="270"/>
      <c r="F34" s="270"/>
      <c r="G34" s="270"/>
      <c r="H34" s="270"/>
      <c r="I34" s="270"/>
      <c r="J34" s="270"/>
      <c r="K34" s="270"/>
      <c r="L34" s="3"/>
      <c r="M34" s="3"/>
      <c r="N34" s="3"/>
      <c r="O34" s="3"/>
    </row>
    <row r="35" spans="1:16" s="9" customFormat="1" ht="15">
      <c r="A35" s="271" t="s">
        <v>179</v>
      </c>
      <c r="B35" s="272">
        <f>B4+B10+B16+B22+B28</f>
        <v>0</v>
      </c>
      <c r="C35" s="272">
        <f t="shared" ref="C35:O35" si="10">C4+C10+C16+C22+C28</f>
        <v>0</v>
      </c>
      <c r="D35" s="272">
        <f t="shared" si="10"/>
        <v>0</v>
      </c>
      <c r="E35" s="273">
        <f t="shared" si="10"/>
        <v>0</v>
      </c>
      <c r="F35" s="273">
        <f t="shared" si="10"/>
        <v>0</v>
      </c>
      <c r="G35" s="273">
        <f t="shared" si="10"/>
        <v>0</v>
      </c>
      <c r="H35" s="273">
        <f t="shared" si="10"/>
        <v>0</v>
      </c>
      <c r="I35" s="273">
        <f t="shared" si="10"/>
        <v>0</v>
      </c>
      <c r="J35" s="273">
        <f t="shared" si="10"/>
        <v>0</v>
      </c>
      <c r="K35" s="273">
        <f t="shared" si="10"/>
        <v>0</v>
      </c>
      <c r="L35" s="273">
        <f t="shared" si="10"/>
        <v>0</v>
      </c>
      <c r="M35" s="273">
        <f t="shared" si="10"/>
        <v>0</v>
      </c>
      <c r="N35" s="273">
        <f t="shared" si="10"/>
        <v>0</v>
      </c>
      <c r="O35" s="273">
        <f t="shared" si="10"/>
        <v>0</v>
      </c>
    </row>
    <row r="36" spans="1:16" s="9" customFormat="1">
      <c r="A36" s="274"/>
      <c r="B36" s="275"/>
      <c r="C36" s="275"/>
      <c r="D36" s="275"/>
      <c r="E36" s="276"/>
      <c r="F36" s="276"/>
      <c r="G36" s="276"/>
      <c r="H36" s="276"/>
      <c r="I36" s="276"/>
      <c r="J36" s="276"/>
      <c r="K36" s="276"/>
      <c r="L36" s="1"/>
      <c r="M36" s="1"/>
      <c r="N36" s="1"/>
      <c r="O36" s="1"/>
    </row>
    <row r="37" spans="1:16" ht="55.5" customHeight="1">
      <c r="A37" s="17" t="s">
        <v>180</v>
      </c>
      <c r="B37" s="17" t="str">
        <f t="shared" ref="B37:O37" si="11">B3</f>
        <v>Total annuel en ETP</v>
      </c>
      <c r="C37" s="17" t="str">
        <f t="shared" si="11"/>
        <v>Nombre d'agents</v>
      </c>
      <c r="D37" s="17" t="str">
        <f t="shared" si="11"/>
        <v>Volume horaire annuel travaillé</v>
      </c>
      <c r="E37" s="18" t="str">
        <f t="shared" si="11"/>
        <v>Salaire mensuel brut</v>
      </c>
      <c r="F37" s="18" t="str">
        <f t="shared" si="11"/>
        <v>Salaire annuel brut</v>
      </c>
      <c r="G37" s="18" t="str">
        <f t="shared" si="11"/>
        <v>Charges patronales</v>
      </c>
      <c r="H37" s="18" t="str">
        <f t="shared" si="11"/>
        <v>Taxes sociales</v>
      </c>
      <c r="I37" s="18" t="str">
        <f t="shared" si="11"/>
        <v>Avantages et primes</v>
      </c>
      <c r="J37" s="18" t="str">
        <f t="shared" si="11"/>
        <v>Médecine du travail</v>
      </c>
      <c r="K37" s="266" t="s">
        <v>223</v>
      </c>
      <c r="L37" s="277" t="str">
        <f t="shared" si="11"/>
        <v>Année 2 - 2027
12 mois</v>
      </c>
      <c r="M37" s="277" t="str">
        <f t="shared" si="11"/>
        <v>Année 3 - 2028
12 mois</v>
      </c>
      <c r="N37" s="277" t="str">
        <f t="shared" si="11"/>
        <v>Année 4 - 2029
12 mois</v>
      </c>
      <c r="O37" s="277" t="s">
        <v>234</v>
      </c>
    </row>
    <row r="38" spans="1:16">
      <c r="A38" s="16" t="s">
        <v>177</v>
      </c>
      <c r="B38" s="6"/>
      <c r="C38" s="7"/>
      <c r="D38" s="7"/>
      <c r="E38" s="14"/>
      <c r="F38" s="14"/>
      <c r="G38" s="14"/>
      <c r="H38" s="14"/>
      <c r="I38" s="14"/>
      <c r="J38" s="14"/>
      <c r="K38" s="15">
        <f>SUM(F38:J38)</f>
        <v>0</v>
      </c>
      <c r="L38" s="267"/>
      <c r="M38" s="267"/>
      <c r="N38" s="267"/>
      <c r="O38" s="267"/>
    </row>
    <row r="39" spans="1:16">
      <c r="A39" s="16" t="s">
        <v>177</v>
      </c>
      <c r="B39" s="6"/>
      <c r="C39" s="7"/>
      <c r="D39" s="7"/>
      <c r="E39" s="14"/>
      <c r="F39" s="14"/>
      <c r="G39" s="14"/>
      <c r="H39" s="14"/>
      <c r="I39" s="14"/>
      <c r="J39" s="14"/>
      <c r="K39" s="15">
        <f>SUM(F39:J39)</f>
        <v>0</v>
      </c>
      <c r="L39" s="267"/>
      <c r="M39" s="267"/>
      <c r="N39" s="267"/>
      <c r="O39" s="267"/>
    </row>
    <row r="40" spans="1:16">
      <c r="A40" s="16" t="s">
        <v>177</v>
      </c>
      <c r="B40" s="6"/>
      <c r="C40" s="7"/>
      <c r="D40" s="7"/>
      <c r="E40" s="14"/>
      <c r="F40" s="14"/>
      <c r="G40" s="14"/>
      <c r="H40" s="14"/>
      <c r="I40" s="14"/>
      <c r="J40" s="14"/>
      <c r="K40" s="15">
        <f>SUM(F40:J40)</f>
        <v>0</v>
      </c>
      <c r="L40" s="267"/>
      <c r="M40" s="267"/>
      <c r="N40" s="267"/>
      <c r="O40" s="267"/>
    </row>
    <row r="41" spans="1:16">
      <c r="A41" s="16" t="s">
        <v>177</v>
      </c>
      <c r="B41" s="6"/>
      <c r="C41" s="7"/>
      <c r="D41" s="7"/>
      <c r="E41" s="14"/>
      <c r="F41" s="14"/>
      <c r="G41" s="14"/>
      <c r="H41" s="14"/>
      <c r="I41" s="14"/>
      <c r="J41" s="14"/>
      <c r="K41" s="15">
        <f>SUM(F41:J41)</f>
        <v>0</v>
      </c>
      <c r="L41" s="267"/>
      <c r="M41" s="267"/>
      <c r="N41" s="267"/>
      <c r="O41" s="267"/>
    </row>
    <row r="42" spans="1:16">
      <c r="A42" s="16" t="s">
        <v>177</v>
      </c>
      <c r="B42" s="6"/>
      <c r="C42" s="7"/>
      <c r="D42" s="7"/>
      <c r="E42" s="14"/>
      <c r="F42" s="14"/>
      <c r="G42" s="14"/>
      <c r="H42" s="14"/>
      <c r="I42" s="14"/>
      <c r="J42" s="14"/>
      <c r="K42" s="15">
        <f>SUM(F42:J42)</f>
        <v>0</v>
      </c>
      <c r="L42" s="267"/>
      <c r="M42" s="267"/>
      <c r="N42" s="267"/>
      <c r="O42" s="267"/>
    </row>
    <row r="43" spans="1:16">
      <c r="A43" s="3"/>
      <c r="B43" s="3"/>
      <c r="C43" s="3"/>
      <c r="D43" s="3"/>
      <c r="E43" s="3"/>
      <c r="F43" s="3"/>
      <c r="G43" s="3"/>
      <c r="H43" s="3"/>
      <c r="I43" s="3"/>
      <c r="J43" s="3"/>
      <c r="K43" s="3"/>
      <c r="L43" s="3"/>
      <c r="M43" s="3"/>
      <c r="N43" s="3"/>
      <c r="O43" s="3"/>
    </row>
    <row r="44" spans="1:16" s="9" customFormat="1" ht="15">
      <c r="A44" s="271" t="s">
        <v>181</v>
      </c>
      <c r="B44" s="272">
        <f>SUM(B38:B42)</f>
        <v>0</v>
      </c>
      <c r="C44" s="272">
        <f t="shared" ref="C44:O44" si="12">SUM(C38:C42)</f>
        <v>0</v>
      </c>
      <c r="D44" s="272">
        <f t="shared" si="12"/>
        <v>0</v>
      </c>
      <c r="E44" s="273">
        <f>SUM(E38:E42)</f>
        <v>0</v>
      </c>
      <c r="F44" s="273">
        <f t="shared" si="12"/>
        <v>0</v>
      </c>
      <c r="G44" s="273">
        <f t="shared" si="12"/>
        <v>0</v>
      </c>
      <c r="H44" s="273">
        <f t="shared" si="12"/>
        <v>0</v>
      </c>
      <c r="I44" s="273">
        <f t="shared" si="12"/>
        <v>0</v>
      </c>
      <c r="J44" s="273">
        <f t="shared" si="12"/>
        <v>0</v>
      </c>
      <c r="K44" s="273">
        <f>SUM(K38:K42)</f>
        <v>0</v>
      </c>
      <c r="L44" s="273">
        <f>SUM(L38:L42)</f>
        <v>0</v>
      </c>
      <c r="M44" s="273">
        <f t="shared" si="12"/>
        <v>0</v>
      </c>
      <c r="N44" s="273">
        <f t="shared" si="12"/>
        <v>0</v>
      </c>
      <c r="O44" s="273">
        <f t="shared" si="12"/>
        <v>0</v>
      </c>
    </row>
    <row r="45" spans="1:16" s="9" customFormat="1">
      <c r="A45" s="198"/>
      <c r="B45" s="198"/>
      <c r="C45" s="198"/>
      <c r="D45" s="198"/>
      <c r="E45" s="198"/>
      <c r="F45" s="198"/>
      <c r="G45" s="198"/>
      <c r="H45" s="198"/>
      <c r="I45" s="198"/>
      <c r="J45" s="198"/>
      <c r="K45" s="198"/>
      <c r="L45" s="278"/>
      <c r="M45" s="278"/>
      <c r="N45" s="278"/>
      <c r="O45" s="278"/>
    </row>
    <row r="46" spans="1:16" s="10" customFormat="1" ht="15">
      <c r="A46" s="19" t="s">
        <v>114</v>
      </c>
      <c r="B46" s="20">
        <f>B35+B44</f>
        <v>0</v>
      </c>
      <c r="C46" s="20">
        <f t="shared" ref="C46:O46" si="13">C35+C44</f>
        <v>0</v>
      </c>
      <c r="D46" s="20">
        <f t="shared" si="13"/>
        <v>0</v>
      </c>
      <c r="E46" s="279">
        <f t="shared" si="13"/>
        <v>0</v>
      </c>
      <c r="F46" s="279">
        <f t="shared" si="13"/>
        <v>0</v>
      </c>
      <c r="G46" s="279">
        <f t="shared" si="13"/>
        <v>0</v>
      </c>
      <c r="H46" s="279">
        <f t="shared" si="13"/>
        <v>0</v>
      </c>
      <c r="I46" s="279">
        <f t="shared" si="13"/>
        <v>0</v>
      </c>
      <c r="J46" s="279">
        <f t="shared" si="13"/>
        <v>0</v>
      </c>
      <c r="K46" s="279">
        <f t="shared" si="13"/>
        <v>0</v>
      </c>
      <c r="L46" s="279">
        <f t="shared" si="13"/>
        <v>0</v>
      </c>
      <c r="M46" s="279">
        <f t="shared" si="13"/>
        <v>0</v>
      </c>
      <c r="N46" s="279">
        <f t="shared" si="13"/>
        <v>0</v>
      </c>
      <c r="O46" s="279">
        <f t="shared" si="13"/>
        <v>0</v>
      </c>
    </row>
    <row r="47" spans="1:16">
      <c r="A47" s="280"/>
      <c r="B47" s="280"/>
      <c r="C47" s="280"/>
      <c r="D47" s="280"/>
      <c r="E47" s="280"/>
      <c r="F47" s="280"/>
      <c r="G47" s="280"/>
      <c r="H47" s="280"/>
      <c r="I47" s="280"/>
      <c r="J47" s="280"/>
      <c r="K47" s="280"/>
      <c r="L47" s="280"/>
      <c r="M47" s="280"/>
      <c r="N47" s="280"/>
      <c r="O47" s="280"/>
    </row>
    <row r="48" spans="1:16">
      <c r="A48" s="351" t="s">
        <v>0</v>
      </c>
      <c r="B48" s="351"/>
      <c r="C48" s="351"/>
      <c r="D48" s="351"/>
      <c r="E48" s="351"/>
      <c r="F48" s="351"/>
      <c r="G48" s="351"/>
      <c r="H48" s="351"/>
      <c r="I48" s="351"/>
      <c r="J48" s="351"/>
      <c r="K48" s="351"/>
      <c r="L48" s="351"/>
      <c r="M48" s="351"/>
      <c r="N48" s="351"/>
      <c r="O48" s="351"/>
      <c r="P48" s="4"/>
    </row>
    <row r="49" spans="1:16">
      <c r="A49" s="351"/>
      <c r="B49" s="351"/>
      <c r="C49" s="351"/>
      <c r="D49" s="351"/>
      <c r="E49" s="351"/>
      <c r="F49" s="351"/>
      <c r="G49" s="351"/>
      <c r="H49" s="351"/>
      <c r="I49" s="351"/>
      <c r="J49" s="351"/>
      <c r="K49" s="351"/>
      <c r="L49" s="351"/>
      <c r="M49" s="351"/>
      <c r="N49" s="351"/>
      <c r="O49" s="351"/>
      <c r="P49" s="4"/>
    </row>
    <row r="50" spans="1:16">
      <c r="A50" s="351"/>
      <c r="B50" s="351"/>
      <c r="C50" s="351"/>
      <c r="D50" s="351"/>
      <c r="E50" s="351"/>
      <c r="F50" s="351"/>
      <c r="G50" s="351"/>
      <c r="H50" s="351"/>
      <c r="I50" s="351"/>
      <c r="J50" s="351"/>
      <c r="K50" s="351"/>
      <c r="L50" s="351"/>
      <c r="M50" s="351"/>
      <c r="N50" s="351"/>
      <c r="O50" s="351"/>
      <c r="P50" s="4"/>
    </row>
    <row r="51" spans="1:16">
      <c r="A51" s="351"/>
      <c r="B51" s="351"/>
      <c r="C51" s="351"/>
      <c r="D51" s="351"/>
      <c r="E51" s="351"/>
      <c r="F51" s="351"/>
      <c r="G51" s="351"/>
      <c r="H51" s="351"/>
      <c r="I51" s="351"/>
      <c r="J51" s="351"/>
      <c r="K51" s="351"/>
      <c r="L51" s="351"/>
      <c r="M51" s="351"/>
      <c r="N51" s="351"/>
      <c r="O51" s="351"/>
      <c r="P51" s="4"/>
    </row>
    <row r="52" spans="1:16">
      <c r="A52" s="1"/>
      <c r="B52" s="1"/>
      <c r="C52" s="1"/>
      <c r="D52" s="1"/>
      <c r="E52" s="1"/>
      <c r="F52" s="1"/>
      <c r="G52" s="1"/>
      <c r="H52" s="1"/>
      <c r="I52" s="1"/>
      <c r="J52" s="1"/>
      <c r="K52" s="1"/>
      <c r="L52" s="1"/>
      <c r="M52" s="1"/>
      <c r="N52" s="1"/>
      <c r="O52" s="1"/>
    </row>
  </sheetData>
  <mergeCells count="2">
    <mergeCell ref="A1:O1"/>
    <mergeCell ref="A48:O51"/>
  </mergeCells>
  <printOptions horizontalCentered="1" verticalCentered="1"/>
  <pageMargins left="0" right="0" top="0" bottom="0" header="0" footer="0"/>
  <pageSetup paperSize="9" scale="5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0A74F-11A2-4136-A9B1-2DF858B70FB3}">
  <sheetPr>
    <tabColor theme="0"/>
  </sheetPr>
  <dimension ref="A1:AK46"/>
  <sheetViews>
    <sheetView showGridLines="0" tabSelected="1" topLeftCell="A5" zoomScale="85" zoomScaleNormal="85" zoomScalePageLayoutView="70" workbookViewId="0">
      <selection activeCell="D10" sqref="D10"/>
    </sheetView>
  </sheetViews>
  <sheetFormatPr baseColWidth="10" defaultColWidth="10.5" defaultRowHeight="12.5"/>
  <cols>
    <col min="1" max="1" width="74.6640625" style="72" bestFit="1" customWidth="1"/>
    <col min="2" max="2" width="2" style="72" customWidth="1"/>
    <col min="3" max="4" width="16.33203125" style="72" customWidth="1"/>
    <col min="5" max="5" width="1.08203125" style="120" customWidth="1"/>
    <col min="6" max="7" width="16.33203125" style="72" customWidth="1"/>
    <col min="8" max="8" width="1.08203125" style="120" customWidth="1"/>
    <col min="9" max="10" width="16.33203125" style="72" customWidth="1"/>
    <col min="11" max="11" width="1.08203125" style="120" customWidth="1"/>
    <col min="12" max="13" width="16.33203125" style="72" customWidth="1"/>
    <col min="14" max="14" width="1.08203125" style="120" customWidth="1"/>
    <col min="15" max="16" width="16.33203125" style="72" customWidth="1"/>
    <col min="17" max="17" width="1.08203125" style="120" customWidth="1"/>
    <col min="18" max="19" width="16.33203125" style="72" customWidth="1"/>
    <col min="20" max="20" width="4.4140625" style="72" customWidth="1"/>
    <col min="21" max="16384" width="10.5" style="72"/>
  </cols>
  <sheetData>
    <row r="1" spans="1:21" ht="38.5" customHeight="1">
      <c r="A1" s="352" t="s">
        <v>232</v>
      </c>
      <c r="B1" s="353"/>
      <c r="C1" s="353"/>
      <c r="D1" s="353"/>
      <c r="E1" s="353"/>
      <c r="F1" s="353"/>
      <c r="G1" s="353"/>
      <c r="H1" s="353"/>
      <c r="I1" s="353"/>
      <c r="J1" s="353"/>
      <c r="K1" s="353"/>
      <c r="L1" s="353"/>
      <c r="M1" s="353"/>
      <c r="N1" s="353"/>
      <c r="O1" s="353"/>
      <c r="P1" s="353"/>
      <c r="Q1" s="353"/>
      <c r="R1" s="353"/>
      <c r="S1" s="353"/>
      <c r="T1" s="353"/>
    </row>
    <row r="2" spans="1:21" ht="30.75" customHeight="1">
      <c r="A2" s="427" t="s">
        <v>121</v>
      </c>
      <c r="B2" s="428"/>
      <c r="C2" s="428"/>
      <c r="D2" s="428"/>
      <c r="E2" s="428"/>
      <c r="F2" s="428"/>
      <c r="G2" s="428"/>
      <c r="H2" s="428"/>
      <c r="I2" s="428"/>
      <c r="J2" s="428"/>
      <c r="K2" s="428"/>
      <c r="L2" s="428"/>
      <c r="M2" s="428"/>
      <c r="N2" s="428"/>
      <c r="O2" s="428"/>
      <c r="P2" s="428"/>
      <c r="Q2" s="428"/>
      <c r="R2" s="428"/>
      <c r="S2" s="428"/>
      <c r="T2" s="428"/>
    </row>
    <row r="3" spans="1:21" ht="10.5" customHeight="1">
      <c r="A3" s="429"/>
      <c r="B3" s="429"/>
      <c r="C3" s="429"/>
      <c r="D3" s="429"/>
      <c r="E3" s="429"/>
      <c r="F3" s="429"/>
      <c r="G3" s="429"/>
      <c r="H3" s="429"/>
      <c r="I3" s="429"/>
      <c r="J3" s="429"/>
      <c r="K3" s="429"/>
      <c r="L3" s="429"/>
      <c r="M3" s="429"/>
      <c r="N3" s="429"/>
      <c r="O3" s="429"/>
      <c r="P3" s="429"/>
      <c r="Q3" s="429"/>
      <c r="R3" s="429"/>
      <c r="S3" s="429"/>
      <c r="T3" s="429"/>
    </row>
    <row r="4" spans="1:21">
      <c r="A4" s="73"/>
      <c r="B4" s="73"/>
      <c r="C4" s="73"/>
      <c r="D4" s="73"/>
      <c r="E4" s="74"/>
      <c r="F4" s="73"/>
      <c r="G4" s="73"/>
      <c r="H4" s="74"/>
      <c r="I4" s="73"/>
      <c r="J4" s="73"/>
      <c r="K4" s="74"/>
      <c r="L4" s="73"/>
      <c r="M4" s="73"/>
      <c r="N4" s="74"/>
      <c r="O4" s="73"/>
      <c r="P4" s="73"/>
      <c r="Q4" s="74"/>
      <c r="R4" s="73"/>
      <c r="S4" s="73"/>
      <c r="T4" s="73"/>
    </row>
    <row r="5" spans="1:21" s="79" customFormat="1" ht="49.5" customHeight="1">
      <c r="A5" s="430"/>
      <c r="B5" s="431"/>
      <c r="C5" s="356" t="str">
        <f>+'Moyens humains'!K3</f>
        <v xml:space="preserve">Année 1
du 1er mai 2026 au 31 déc. 2026 </v>
      </c>
      <c r="D5" s="357"/>
      <c r="E5" s="75"/>
      <c r="F5" s="356" t="s">
        <v>127</v>
      </c>
      <c r="G5" s="357"/>
      <c r="H5" s="75"/>
      <c r="I5" s="356" t="s">
        <v>128</v>
      </c>
      <c r="J5" s="357"/>
      <c r="K5" s="75"/>
      <c r="L5" s="356" t="s">
        <v>129</v>
      </c>
      <c r="M5" s="357"/>
      <c r="N5" s="76"/>
      <c r="O5" s="356" t="str">
        <f>'Moyens humains'!O3</f>
        <v>Année 5 
du 1er janv. 2030au 30 avril 2030</v>
      </c>
      <c r="P5" s="357"/>
      <c r="Q5" s="76"/>
      <c r="R5" s="358" t="s">
        <v>35</v>
      </c>
      <c r="S5" s="359"/>
      <c r="T5" s="77"/>
      <c r="U5" s="78"/>
    </row>
    <row r="6" spans="1:21" s="79" customFormat="1" ht="9" customHeight="1">
      <c r="A6" s="80"/>
      <c r="B6" s="81"/>
      <c r="C6" s="82"/>
      <c r="D6" s="82"/>
      <c r="E6" s="83"/>
      <c r="F6" s="82"/>
      <c r="G6" s="82"/>
      <c r="H6" s="83"/>
      <c r="I6" s="84"/>
      <c r="J6" s="84"/>
      <c r="K6" s="83"/>
      <c r="L6" s="84"/>
      <c r="M6" s="84"/>
      <c r="N6" s="83"/>
      <c r="O6" s="84"/>
      <c r="P6" s="84"/>
      <c r="Q6" s="83"/>
      <c r="R6" s="84"/>
      <c r="S6" s="84"/>
      <c r="T6" s="85"/>
    </row>
    <row r="7" spans="1:21" s="79" customFormat="1" ht="18" customHeight="1">
      <c r="A7" s="86"/>
      <c r="B7" s="87"/>
      <c r="C7" s="88" t="s">
        <v>36</v>
      </c>
      <c r="D7" s="88" t="s">
        <v>37</v>
      </c>
      <c r="E7" s="89"/>
      <c r="F7" s="88" t="s">
        <v>36</v>
      </c>
      <c r="G7" s="88" t="s">
        <v>37</v>
      </c>
      <c r="H7" s="89"/>
      <c r="I7" s="88" t="s">
        <v>36</v>
      </c>
      <c r="J7" s="88" t="s">
        <v>37</v>
      </c>
      <c r="K7" s="89"/>
      <c r="L7" s="88" t="s">
        <v>36</v>
      </c>
      <c r="M7" s="88" t="s">
        <v>37</v>
      </c>
      <c r="N7" s="89"/>
      <c r="O7" s="88" t="s">
        <v>36</v>
      </c>
      <c r="P7" s="88" t="s">
        <v>37</v>
      </c>
      <c r="Q7" s="89"/>
      <c r="R7" s="88" t="s">
        <v>36</v>
      </c>
      <c r="S7" s="88" t="s">
        <v>37</v>
      </c>
      <c r="T7" s="87"/>
      <c r="U7" s="78"/>
    </row>
    <row r="8" spans="1:21" s="79" customFormat="1" ht="9" customHeight="1">
      <c r="A8" s="80"/>
      <c r="B8" s="81"/>
      <c r="C8" s="90"/>
      <c r="D8" s="90"/>
      <c r="E8" s="83"/>
      <c r="F8" s="90"/>
      <c r="G8" s="90"/>
      <c r="H8" s="83"/>
      <c r="I8" s="84"/>
      <c r="J8" s="84"/>
      <c r="K8" s="83"/>
      <c r="L8" s="84"/>
      <c r="M8" s="84"/>
      <c r="N8" s="83"/>
      <c r="O8" s="84"/>
      <c r="P8" s="84"/>
      <c r="Q8" s="83"/>
      <c r="R8" s="84"/>
      <c r="S8" s="84"/>
      <c r="T8" s="85"/>
    </row>
    <row r="9" spans="1:21" s="79" customFormat="1" ht="14">
      <c r="A9" s="91" t="s">
        <v>101</v>
      </c>
      <c r="B9" s="87"/>
      <c r="C9" s="92">
        <f>SUM(C10:C21)</f>
        <v>0</v>
      </c>
      <c r="D9" s="93">
        <f>SUM(D10:D21)</f>
        <v>0</v>
      </c>
      <c r="E9" s="94"/>
      <c r="F9" s="92">
        <f>SUM(F10:F21)</f>
        <v>0</v>
      </c>
      <c r="G9" s="93">
        <f>SUM(G10:G21)</f>
        <v>0</v>
      </c>
      <c r="H9" s="94"/>
      <c r="I9" s="92">
        <f>SUM(I10:I21)</f>
        <v>0</v>
      </c>
      <c r="J9" s="93">
        <f>SUM(J10:J21)</f>
        <v>0</v>
      </c>
      <c r="K9" s="94"/>
      <c r="L9" s="92">
        <f>SUM(L10:L21)</f>
        <v>0</v>
      </c>
      <c r="M9" s="93">
        <f>SUM(M10:M21)</f>
        <v>0</v>
      </c>
      <c r="N9" s="94"/>
      <c r="O9" s="92">
        <f>SUM(O10:O21)</f>
        <v>0</v>
      </c>
      <c r="P9" s="93">
        <f>SUM(P10:P21)</f>
        <v>0</v>
      </c>
      <c r="Q9" s="94"/>
      <c r="R9" s="92">
        <f>(C9+F9+I9+L9+O9)/4</f>
        <v>0</v>
      </c>
      <c r="S9" s="92">
        <f>(D9+G9+J9+M9+P9)/4</f>
        <v>0</v>
      </c>
      <c r="T9" s="95"/>
    </row>
    <row r="10" spans="1:21" s="79" customFormat="1" ht="13.5">
      <c r="A10" s="96" t="s">
        <v>89</v>
      </c>
      <c r="B10" s="87"/>
      <c r="C10" s="97"/>
      <c r="D10" s="98"/>
      <c r="E10" s="99"/>
      <c r="F10" s="97"/>
      <c r="G10" s="98"/>
      <c r="H10" s="99"/>
      <c r="I10" s="97"/>
      <c r="J10" s="98"/>
      <c r="K10" s="99"/>
      <c r="L10" s="97"/>
      <c r="M10" s="98"/>
      <c r="N10" s="99"/>
      <c r="O10" s="97"/>
      <c r="P10" s="98"/>
      <c r="Q10" s="99"/>
      <c r="R10" s="97">
        <f t="shared" ref="R10:R44" si="0">(C10+F10+I10+L10+O10)/4</f>
        <v>0</v>
      </c>
      <c r="S10" s="97">
        <f t="shared" ref="S10:S45" si="1">(D10+G10+J10+M10+P10)/4</f>
        <v>0</v>
      </c>
      <c r="T10" s="95"/>
    </row>
    <row r="11" spans="1:21" s="79" customFormat="1" ht="13.5">
      <c r="A11" s="96" t="s">
        <v>225</v>
      </c>
      <c r="B11" s="87"/>
      <c r="C11" s="102"/>
      <c r="D11" s="103"/>
      <c r="E11" s="99"/>
      <c r="F11" s="102"/>
      <c r="G11" s="103"/>
      <c r="H11" s="99"/>
      <c r="I11" s="102"/>
      <c r="J11" s="103"/>
      <c r="K11" s="99"/>
      <c r="L11" s="102"/>
      <c r="M11" s="103"/>
      <c r="N11" s="99"/>
      <c r="O11" s="102"/>
      <c r="P11" s="103"/>
      <c r="Q11" s="99"/>
      <c r="R11" s="102">
        <f t="shared" si="0"/>
        <v>0</v>
      </c>
      <c r="S11" s="102">
        <f t="shared" si="1"/>
        <v>0</v>
      </c>
      <c r="T11" s="95"/>
    </row>
    <row r="12" spans="1:21" s="79" customFormat="1" ht="13.5">
      <c r="A12" s="96" t="s">
        <v>226</v>
      </c>
      <c r="B12" s="87"/>
      <c r="C12" s="97"/>
      <c r="D12" s="98"/>
      <c r="E12" s="99"/>
      <c r="F12" s="97"/>
      <c r="G12" s="98"/>
      <c r="H12" s="99"/>
      <c r="I12" s="97"/>
      <c r="J12" s="98"/>
      <c r="K12" s="99"/>
      <c r="L12" s="97"/>
      <c r="M12" s="98"/>
      <c r="N12" s="99"/>
      <c r="O12" s="97"/>
      <c r="P12" s="98"/>
      <c r="Q12" s="99"/>
      <c r="R12" s="97">
        <f t="shared" si="0"/>
        <v>0</v>
      </c>
      <c r="S12" s="97">
        <f t="shared" si="1"/>
        <v>0</v>
      </c>
      <c r="T12" s="95"/>
    </row>
    <row r="13" spans="1:21" s="79" customFormat="1" ht="13.5">
      <c r="A13" s="96" t="s">
        <v>227</v>
      </c>
      <c r="B13" s="87"/>
      <c r="C13" s="97"/>
      <c r="D13" s="98"/>
      <c r="E13" s="99"/>
      <c r="F13" s="97"/>
      <c r="G13" s="98"/>
      <c r="H13" s="99"/>
      <c r="I13" s="97"/>
      <c r="J13" s="98"/>
      <c r="K13" s="99"/>
      <c r="L13" s="97"/>
      <c r="M13" s="98"/>
      <c r="N13" s="99"/>
      <c r="O13" s="97"/>
      <c r="P13" s="98"/>
      <c r="Q13" s="99"/>
      <c r="R13" s="97">
        <f t="shared" si="0"/>
        <v>0</v>
      </c>
      <c r="S13" s="97">
        <f t="shared" si="1"/>
        <v>0</v>
      </c>
      <c r="T13" s="95"/>
    </row>
    <row r="14" spans="1:21" s="79" customFormat="1" ht="13.5">
      <c r="A14" s="96" t="s">
        <v>90</v>
      </c>
      <c r="B14" s="87"/>
      <c r="C14" s="97"/>
      <c r="D14" s="98"/>
      <c r="E14" s="99"/>
      <c r="F14" s="97"/>
      <c r="G14" s="98"/>
      <c r="H14" s="99"/>
      <c r="I14" s="97"/>
      <c r="J14" s="98"/>
      <c r="K14" s="99"/>
      <c r="L14" s="97"/>
      <c r="M14" s="98"/>
      <c r="N14" s="99"/>
      <c r="O14" s="97"/>
      <c r="P14" s="98"/>
      <c r="Q14" s="99"/>
      <c r="R14" s="97">
        <f t="shared" si="0"/>
        <v>0</v>
      </c>
      <c r="S14" s="97">
        <f t="shared" si="1"/>
        <v>0</v>
      </c>
      <c r="T14" s="95"/>
    </row>
    <row r="15" spans="1:21" s="79" customFormat="1" ht="13.5">
      <c r="A15" s="96" t="s">
        <v>91</v>
      </c>
      <c r="B15" s="87"/>
      <c r="C15" s="97"/>
      <c r="D15" s="98"/>
      <c r="E15" s="99"/>
      <c r="F15" s="97"/>
      <c r="G15" s="98"/>
      <c r="H15" s="99"/>
      <c r="I15" s="97"/>
      <c r="J15" s="98"/>
      <c r="K15" s="99"/>
      <c r="L15" s="97"/>
      <c r="M15" s="98"/>
      <c r="N15" s="99"/>
      <c r="O15" s="97"/>
      <c r="P15" s="98"/>
      <c r="Q15" s="99"/>
      <c r="R15" s="97">
        <f t="shared" si="0"/>
        <v>0</v>
      </c>
      <c r="S15" s="97">
        <f t="shared" si="1"/>
        <v>0</v>
      </c>
      <c r="T15" s="95"/>
    </row>
    <row r="16" spans="1:21" s="79" customFormat="1" ht="13.5">
      <c r="A16" s="96" t="s">
        <v>228</v>
      </c>
      <c r="B16" s="87"/>
      <c r="C16" s="102"/>
      <c r="D16" s="103"/>
      <c r="E16" s="99"/>
      <c r="F16" s="102"/>
      <c r="G16" s="103"/>
      <c r="H16" s="99"/>
      <c r="I16" s="102"/>
      <c r="J16" s="103"/>
      <c r="K16" s="99"/>
      <c r="L16" s="102"/>
      <c r="M16" s="103"/>
      <c r="N16" s="99"/>
      <c r="O16" s="102"/>
      <c r="P16" s="103"/>
      <c r="Q16" s="99"/>
      <c r="R16" s="102">
        <f t="shared" si="0"/>
        <v>0</v>
      </c>
      <c r="S16" s="102">
        <f t="shared" si="1"/>
        <v>0</v>
      </c>
      <c r="T16" s="95"/>
    </row>
    <row r="17" spans="1:20" s="79" customFormat="1" ht="13.5">
      <c r="A17" s="96" t="s">
        <v>229</v>
      </c>
      <c r="B17" s="87"/>
      <c r="C17" s="97"/>
      <c r="D17" s="98"/>
      <c r="E17" s="99"/>
      <c r="F17" s="97"/>
      <c r="G17" s="98"/>
      <c r="H17" s="99"/>
      <c r="I17" s="97"/>
      <c r="J17" s="98"/>
      <c r="K17" s="99"/>
      <c r="L17" s="97"/>
      <c r="M17" s="98"/>
      <c r="N17" s="99"/>
      <c r="O17" s="97"/>
      <c r="P17" s="98"/>
      <c r="Q17" s="99"/>
      <c r="R17" s="97">
        <f t="shared" si="0"/>
        <v>0</v>
      </c>
      <c r="S17" s="97">
        <f t="shared" si="1"/>
        <v>0</v>
      </c>
      <c r="T17" s="95"/>
    </row>
    <row r="18" spans="1:20" s="79" customFormat="1" ht="13.5">
      <c r="A18" s="96" t="s">
        <v>92</v>
      </c>
      <c r="B18" s="87"/>
      <c r="C18" s="97"/>
      <c r="D18" s="98"/>
      <c r="E18" s="99"/>
      <c r="F18" s="97"/>
      <c r="G18" s="98"/>
      <c r="H18" s="99"/>
      <c r="I18" s="97"/>
      <c r="J18" s="98"/>
      <c r="K18" s="99"/>
      <c r="L18" s="97"/>
      <c r="M18" s="98"/>
      <c r="N18" s="99"/>
      <c r="O18" s="97"/>
      <c r="P18" s="98"/>
      <c r="Q18" s="99"/>
      <c r="R18" s="97">
        <f t="shared" si="0"/>
        <v>0</v>
      </c>
      <c r="S18" s="97">
        <f t="shared" si="1"/>
        <v>0</v>
      </c>
      <c r="T18" s="95"/>
    </row>
    <row r="19" spans="1:20" s="79" customFormat="1" ht="13.5">
      <c r="A19" s="96" t="s">
        <v>93</v>
      </c>
      <c r="B19" s="87"/>
      <c r="C19" s="97"/>
      <c r="D19" s="98"/>
      <c r="E19" s="99"/>
      <c r="F19" s="97"/>
      <c r="G19" s="98"/>
      <c r="H19" s="99"/>
      <c r="I19" s="97"/>
      <c r="J19" s="98"/>
      <c r="K19" s="99"/>
      <c r="L19" s="97"/>
      <c r="M19" s="98"/>
      <c r="N19" s="99"/>
      <c r="O19" s="97"/>
      <c r="P19" s="98"/>
      <c r="Q19" s="99"/>
      <c r="R19" s="97">
        <f t="shared" si="0"/>
        <v>0</v>
      </c>
      <c r="S19" s="97">
        <f t="shared" si="1"/>
        <v>0</v>
      </c>
      <c r="T19" s="95"/>
    </row>
    <row r="20" spans="1:20" s="79" customFormat="1" ht="13.5">
      <c r="A20" s="96" t="s">
        <v>94</v>
      </c>
      <c r="B20" s="87"/>
      <c r="C20" s="97"/>
      <c r="D20" s="98"/>
      <c r="E20" s="99"/>
      <c r="F20" s="97"/>
      <c r="G20" s="98"/>
      <c r="H20" s="99"/>
      <c r="I20" s="97"/>
      <c r="J20" s="98"/>
      <c r="K20" s="99"/>
      <c r="L20" s="97"/>
      <c r="M20" s="98"/>
      <c r="N20" s="99"/>
      <c r="O20" s="97"/>
      <c r="P20" s="98"/>
      <c r="Q20" s="99"/>
      <c r="R20" s="97">
        <f t="shared" si="0"/>
        <v>0</v>
      </c>
      <c r="S20" s="97">
        <f t="shared" si="1"/>
        <v>0</v>
      </c>
      <c r="T20" s="95"/>
    </row>
    <row r="21" spans="1:20" s="79" customFormat="1" ht="13.5">
      <c r="A21" s="8" t="s">
        <v>11</v>
      </c>
      <c r="B21" s="87"/>
      <c r="C21" s="97"/>
      <c r="D21" s="98"/>
      <c r="E21" s="99"/>
      <c r="F21" s="97"/>
      <c r="G21" s="98"/>
      <c r="H21" s="99"/>
      <c r="I21" s="97"/>
      <c r="J21" s="98"/>
      <c r="K21" s="99"/>
      <c r="L21" s="97"/>
      <c r="M21" s="98"/>
      <c r="N21" s="99"/>
      <c r="O21" s="97"/>
      <c r="P21" s="98"/>
      <c r="Q21" s="99"/>
      <c r="R21" s="97">
        <f t="shared" si="0"/>
        <v>0</v>
      </c>
      <c r="S21" s="97">
        <f t="shared" si="1"/>
        <v>0</v>
      </c>
      <c r="T21" s="95"/>
    </row>
    <row r="22" spans="1:20" s="79" customFormat="1" ht="14">
      <c r="A22" s="91" t="s">
        <v>100</v>
      </c>
      <c r="B22" s="87"/>
      <c r="C22" s="92">
        <f>SUM(C23:C25)</f>
        <v>0</v>
      </c>
      <c r="D22" s="93">
        <f>SUM(D23:D25)</f>
        <v>0</v>
      </c>
      <c r="E22" s="94"/>
      <c r="F22" s="92">
        <f>SUM(F23:F25)</f>
        <v>0</v>
      </c>
      <c r="G22" s="93">
        <f>SUM(G23:G25)</f>
        <v>0</v>
      </c>
      <c r="H22" s="94"/>
      <c r="I22" s="92">
        <f>SUM(I23:I25)</f>
        <v>0</v>
      </c>
      <c r="J22" s="93">
        <f>SUM(J23:J25)</f>
        <v>0</v>
      </c>
      <c r="K22" s="94"/>
      <c r="L22" s="92">
        <f>SUM(L23:L25)</f>
        <v>0</v>
      </c>
      <c r="M22" s="93">
        <f>SUM(M23:M25)</f>
        <v>0</v>
      </c>
      <c r="N22" s="94"/>
      <c r="O22" s="92">
        <f>SUM(O23:O25)</f>
        <v>0</v>
      </c>
      <c r="P22" s="93">
        <f>SUM(P23:P25)</f>
        <v>0</v>
      </c>
      <c r="Q22" s="94"/>
      <c r="R22" s="92">
        <f t="shared" si="0"/>
        <v>0</v>
      </c>
      <c r="S22" s="92">
        <f t="shared" si="1"/>
        <v>0</v>
      </c>
      <c r="T22" s="95"/>
    </row>
    <row r="23" spans="1:20" s="79" customFormat="1" ht="13.5">
      <c r="A23" s="96" t="s">
        <v>95</v>
      </c>
      <c r="B23" s="87"/>
      <c r="C23" s="97"/>
      <c r="D23" s="98"/>
      <c r="E23" s="99"/>
      <c r="F23" s="97"/>
      <c r="G23" s="98"/>
      <c r="H23" s="99"/>
      <c r="I23" s="97"/>
      <c r="J23" s="98"/>
      <c r="K23" s="99"/>
      <c r="L23" s="97"/>
      <c r="M23" s="98"/>
      <c r="N23" s="99"/>
      <c r="O23" s="97"/>
      <c r="P23" s="98"/>
      <c r="Q23" s="99"/>
      <c r="R23" s="97">
        <f t="shared" si="0"/>
        <v>0</v>
      </c>
      <c r="S23" s="97">
        <f t="shared" si="1"/>
        <v>0</v>
      </c>
      <c r="T23" s="95"/>
    </row>
    <row r="24" spans="1:20" s="79" customFormat="1" ht="13.5">
      <c r="A24" s="96" t="s">
        <v>102</v>
      </c>
      <c r="B24" s="87"/>
      <c r="C24" s="97"/>
      <c r="D24" s="98"/>
      <c r="E24" s="99"/>
      <c r="F24" s="97"/>
      <c r="G24" s="98"/>
      <c r="H24" s="99"/>
      <c r="I24" s="97"/>
      <c r="J24" s="98"/>
      <c r="K24" s="99"/>
      <c r="L24" s="97"/>
      <c r="M24" s="98"/>
      <c r="N24" s="99"/>
      <c r="O24" s="97"/>
      <c r="P24" s="98"/>
      <c r="Q24" s="99"/>
      <c r="R24" s="97">
        <f t="shared" si="0"/>
        <v>0</v>
      </c>
      <c r="S24" s="97">
        <f t="shared" si="1"/>
        <v>0</v>
      </c>
      <c r="T24" s="95"/>
    </row>
    <row r="25" spans="1:20" s="79" customFormat="1" ht="13.5">
      <c r="A25" s="8" t="s">
        <v>11</v>
      </c>
      <c r="B25" s="87"/>
      <c r="C25" s="97"/>
      <c r="D25" s="98"/>
      <c r="E25" s="99"/>
      <c r="F25" s="97"/>
      <c r="G25" s="98"/>
      <c r="H25" s="99"/>
      <c r="I25" s="97"/>
      <c r="J25" s="98"/>
      <c r="K25" s="99"/>
      <c r="L25" s="97"/>
      <c r="M25" s="98"/>
      <c r="N25" s="99"/>
      <c r="O25" s="97"/>
      <c r="P25" s="98"/>
      <c r="Q25" s="99"/>
      <c r="R25" s="97">
        <f t="shared" si="0"/>
        <v>0</v>
      </c>
      <c r="S25" s="97">
        <f t="shared" si="1"/>
        <v>0</v>
      </c>
      <c r="T25" s="95"/>
    </row>
    <row r="26" spans="1:20" s="79" customFormat="1" ht="14">
      <c r="A26" s="91" t="s">
        <v>38</v>
      </c>
      <c r="B26" s="87"/>
      <c r="C26" s="92">
        <f>SUM(C27:C30)</f>
        <v>0</v>
      </c>
      <c r="D26" s="93">
        <f>SUM(D27:D30)</f>
        <v>0</v>
      </c>
      <c r="E26" s="94"/>
      <c r="F26" s="92">
        <f>SUM(F27:F30)</f>
        <v>0</v>
      </c>
      <c r="G26" s="93">
        <f>SUM(G27:G30)</f>
        <v>0</v>
      </c>
      <c r="H26" s="94"/>
      <c r="I26" s="92">
        <f>SUM(I27:I30)</f>
        <v>0</v>
      </c>
      <c r="J26" s="93">
        <f>SUM(J27:J30)</f>
        <v>0</v>
      </c>
      <c r="K26" s="94"/>
      <c r="L26" s="92">
        <f>SUM(L27:L30)</f>
        <v>0</v>
      </c>
      <c r="M26" s="93">
        <f>SUM(M27:M30)</f>
        <v>0</v>
      </c>
      <c r="N26" s="94"/>
      <c r="O26" s="92">
        <f>SUM(O27:O30)</f>
        <v>0</v>
      </c>
      <c r="P26" s="93">
        <f>SUM(P27:P30)</f>
        <v>0</v>
      </c>
      <c r="Q26" s="94"/>
      <c r="R26" s="92">
        <f t="shared" si="0"/>
        <v>0</v>
      </c>
      <c r="S26" s="92">
        <f t="shared" si="1"/>
        <v>0</v>
      </c>
      <c r="T26" s="95"/>
    </row>
    <row r="27" spans="1:20" s="79" customFormat="1" ht="13.5">
      <c r="A27" s="8" t="s">
        <v>109</v>
      </c>
      <c r="B27" s="87"/>
      <c r="C27" s="97"/>
      <c r="D27" s="98"/>
      <c r="E27" s="99"/>
      <c r="F27" s="97"/>
      <c r="G27" s="98"/>
      <c r="H27" s="99"/>
      <c r="I27" s="97"/>
      <c r="J27" s="98"/>
      <c r="K27" s="99"/>
      <c r="L27" s="97"/>
      <c r="M27" s="98"/>
      <c r="N27" s="99"/>
      <c r="O27" s="97"/>
      <c r="P27" s="98"/>
      <c r="Q27" s="99"/>
      <c r="R27" s="97">
        <f t="shared" si="0"/>
        <v>0</v>
      </c>
      <c r="S27" s="97">
        <f t="shared" si="1"/>
        <v>0</v>
      </c>
      <c r="T27" s="95"/>
    </row>
    <row r="28" spans="1:20" s="79" customFormat="1" ht="13.5">
      <c r="A28" s="8" t="s">
        <v>109</v>
      </c>
      <c r="B28" s="87"/>
      <c r="C28" s="97"/>
      <c r="D28" s="98"/>
      <c r="E28" s="99"/>
      <c r="F28" s="97"/>
      <c r="G28" s="98"/>
      <c r="H28" s="99"/>
      <c r="I28" s="97"/>
      <c r="J28" s="98"/>
      <c r="K28" s="99"/>
      <c r="L28" s="97"/>
      <c r="M28" s="98"/>
      <c r="N28" s="99"/>
      <c r="O28" s="97"/>
      <c r="P28" s="98"/>
      <c r="Q28" s="99"/>
      <c r="R28" s="97">
        <f t="shared" si="0"/>
        <v>0</v>
      </c>
      <c r="S28" s="97">
        <f t="shared" si="1"/>
        <v>0</v>
      </c>
      <c r="T28" s="95"/>
    </row>
    <row r="29" spans="1:20" s="79" customFormat="1" ht="13.5">
      <c r="A29" s="8" t="s">
        <v>109</v>
      </c>
      <c r="B29" s="87"/>
      <c r="C29" s="97"/>
      <c r="D29" s="98"/>
      <c r="E29" s="99"/>
      <c r="F29" s="97"/>
      <c r="G29" s="98"/>
      <c r="H29" s="99"/>
      <c r="I29" s="97"/>
      <c r="J29" s="98"/>
      <c r="K29" s="99"/>
      <c r="L29" s="97"/>
      <c r="M29" s="98"/>
      <c r="N29" s="99"/>
      <c r="O29" s="97"/>
      <c r="P29" s="98"/>
      <c r="Q29" s="99"/>
      <c r="R29" s="97">
        <f t="shared" si="0"/>
        <v>0</v>
      </c>
      <c r="S29" s="97">
        <f t="shared" si="1"/>
        <v>0</v>
      </c>
      <c r="T29" s="95"/>
    </row>
    <row r="30" spans="1:20" s="79" customFormat="1" ht="13.5">
      <c r="A30" s="8" t="s">
        <v>109</v>
      </c>
      <c r="B30" s="87"/>
      <c r="C30" s="97"/>
      <c r="D30" s="98"/>
      <c r="E30" s="99"/>
      <c r="F30" s="97"/>
      <c r="G30" s="98"/>
      <c r="H30" s="99"/>
      <c r="I30" s="97"/>
      <c r="J30" s="98"/>
      <c r="K30" s="99"/>
      <c r="L30" s="97"/>
      <c r="M30" s="98"/>
      <c r="N30" s="99"/>
      <c r="O30" s="97"/>
      <c r="P30" s="98"/>
      <c r="Q30" s="99"/>
      <c r="R30" s="97">
        <f t="shared" si="0"/>
        <v>0</v>
      </c>
      <c r="S30" s="97">
        <f t="shared" si="1"/>
        <v>0</v>
      </c>
      <c r="T30" s="95"/>
    </row>
    <row r="31" spans="1:20" s="79" customFormat="1" ht="14">
      <c r="A31" s="91" t="s">
        <v>230</v>
      </c>
      <c r="B31" s="87"/>
      <c r="C31" s="92">
        <f>SUM(C32:C37)</f>
        <v>0</v>
      </c>
      <c r="D31" s="93">
        <f>SUM(D32:D37)</f>
        <v>0</v>
      </c>
      <c r="E31" s="94"/>
      <c r="F31" s="92">
        <f>SUM(F32:F37)</f>
        <v>0</v>
      </c>
      <c r="G31" s="93">
        <f>SUM(G32:G37)</f>
        <v>0</v>
      </c>
      <c r="H31" s="94"/>
      <c r="I31" s="92">
        <f>SUM(I32:I37)</f>
        <v>0</v>
      </c>
      <c r="J31" s="93">
        <f>SUM(J32:J37)</f>
        <v>0</v>
      </c>
      <c r="K31" s="94"/>
      <c r="L31" s="92">
        <f>SUM(L32:L37)</f>
        <v>0</v>
      </c>
      <c r="M31" s="93">
        <f>SUM(M32:M37)</f>
        <v>0</v>
      </c>
      <c r="N31" s="94"/>
      <c r="O31" s="92">
        <f>SUM(O32:O37)</f>
        <v>0</v>
      </c>
      <c r="P31" s="93">
        <f>SUM(P32:P37)</f>
        <v>0</v>
      </c>
      <c r="Q31" s="94"/>
      <c r="R31" s="92">
        <f t="shared" si="0"/>
        <v>0</v>
      </c>
      <c r="S31" s="92">
        <f t="shared" si="1"/>
        <v>0</v>
      </c>
      <c r="T31" s="95"/>
    </row>
    <row r="32" spans="1:20" s="79" customFormat="1" ht="13.5">
      <c r="A32" s="96" t="s">
        <v>96</v>
      </c>
      <c r="B32" s="87"/>
      <c r="C32" s="97"/>
      <c r="D32" s="98"/>
      <c r="E32" s="99"/>
      <c r="F32" s="97"/>
      <c r="G32" s="98"/>
      <c r="H32" s="99"/>
      <c r="I32" s="97"/>
      <c r="J32" s="98"/>
      <c r="K32" s="99"/>
      <c r="L32" s="97"/>
      <c r="M32" s="98"/>
      <c r="N32" s="99"/>
      <c r="O32" s="97"/>
      <c r="P32" s="98"/>
      <c r="Q32" s="99"/>
      <c r="R32" s="97">
        <f t="shared" si="0"/>
        <v>0</v>
      </c>
      <c r="S32" s="97">
        <f t="shared" si="1"/>
        <v>0</v>
      </c>
      <c r="T32" s="95"/>
    </row>
    <row r="33" spans="1:20" s="79" customFormat="1" ht="14">
      <c r="A33" s="96" t="s">
        <v>97</v>
      </c>
      <c r="B33" s="104"/>
      <c r="C33" s="97"/>
      <c r="D33" s="98"/>
      <c r="E33" s="99"/>
      <c r="F33" s="97"/>
      <c r="G33" s="98"/>
      <c r="H33" s="99"/>
      <c r="I33" s="97"/>
      <c r="J33" s="98"/>
      <c r="K33" s="99"/>
      <c r="L33" s="97"/>
      <c r="M33" s="98"/>
      <c r="N33" s="99"/>
      <c r="O33" s="97"/>
      <c r="P33" s="98"/>
      <c r="Q33" s="99"/>
      <c r="R33" s="97">
        <f t="shared" si="0"/>
        <v>0</v>
      </c>
      <c r="S33" s="97">
        <f t="shared" si="1"/>
        <v>0</v>
      </c>
      <c r="T33" s="105"/>
    </row>
    <row r="34" spans="1:20" s="107" customFormat="1" ht="14">
      <c r="A34" s="96" t="s">
        <v>111</v>
      </c>
      <c r="B34" s="106"/>
      <c r="C34" s="97"/>
      <c r="D34" s="98"/>
      <c r="E34" s="99"/>
      <c r="F34" s="97"/>
      <c r="G34" s="98"/>
      <c r="H34" s="99"/>
      <c r="I34" s="97"/>
      <c r="J34" s="98"/>
      <c r="K34" s="99"/>
      <c r="L34" s="97"/>
      <c r="M34" s="98"/>
      <c r="N34" s="99"/>
      <c r="O34" s="97"/>
      <c r="P34" s="98"/>
      <c r="Q34" s="99"/>
      <c r="R34" s="97">
        <f t="shared" si="0"/>
        <v>0</v>
      </c>
      <c r="S34" s="97">
        <f t="shared" si="1"/>
        <v>0</v>
      </c>
      <c r="T34" s="95"/>
    </row>
    <row r="35" spans="1:20" s="79" customFormat="1" ht="13.5">
      <c r="A35" s="96" t="s">
        <v>112</v>
      </c>
      <c r="B35" s="87"/>
      <c r="C35" s="97"/>
      <c r="D35" s="98"/>
      <c r="E35" s="99"/>
      <c r="F35" s="97"/>
      <c r="G35" s="98"/>
      <c r="H35" s="99"/>
      <c r="I35" s="97"/>
      <c r="J35" s="98"/>
      <c r="K35" s="99"/>
      <c r="L35" s="97"/>
      <c r="M35" s="98"/>
      <c r="N35" s="99"/>
      <c r="O35" s="97"/>
      <c r="P35" s="98"/>
      <c r="Q35" s="99"/>
      <c r="R35" s="97">
        <f t="shared" si="0"/>
        <v>0</v>
      </c>
      <c r="S35" s="97">
        <f t="shared" si="1"/>
        <v>0</v>
      </c>
      <c r="T35" s="95"/>
    </row>
    <row r="36" spans="1:20" s="79" customFormat="1" ht="13.5">
      <c r="A36" s="96" t="s">
        <v>98</v>
      </c>
      <c r="B36" s="106"/>
      <c r="C36" s="97"/>
      <c r="D36" s="98"/>
      <c r="E36" s="99"/>
      <c r="F36" s="97"/>
      <c r="G36" s="98"/>
      <c r="H36" s="99"/>
      <c r="I36" s="97"/>
      <c r="J36" s="98"/>
      <c r="K36" s="99"/>
      <c r="L36" s="97"/>
      <c r="M36" s="98"/>
      <c r="N36" s="99"/>
      <c r="O36" s="97"/>
      <c r="P36" s="98"/>
      <c r="Q36" s="99"/>
      <c r="R36" s="97">
        <f t="shared" si="0"/>
        <v>0</v>
      </c>
      <c r="S36" s="97">
        <f t="shared" si="1"/>
        <v>0</v>
      </c>
      <c r="T36" s="95"/>
    </row>
    <row r="37" spans="1:20" s="79" customFormat="1" ht="13.5">
      <c r="A37" s="8" t="s">
        <v>11</v>
      </c>
      <c r="B37" s="106"/>
      <c r="C37" s="97"/>
      <c r="D37" s="98"/>
      <c r="E37" s="99"/>
      <c r="F37" s="97"/>
      <c r="G37" s="98"/>
      <c r="H37" s="99"/>
      <c r="I37" s="97"/>
      <c r="J37" s="98"/>
      <c r="K37" s="99"/>
      <c r="L37" s="97"/>
      <c r="M37" s="98"/>
      <c r="N37" s="99"/>
      <c r="O37" s="97"/>
      <c r="P37" s="98"/>
      <c r="Q37" s="99"/>
      <c r="R37" s="97">
        <f t="shared" si="0"/>
        <v>0</v>
      </c>
      <c r="S37" s="97">
        <f t="shared" si="1"/>
        <v>0</v>
      </c>
      <c r="T37" s="95"/>
    </row>
    <row r="38" spans="1:20" s="79" customFormat="1" ht="14">
      <c r="A38" s="108" t="s">
        <v>39</v>
      </c>
      <c r="B38" s="106"/>
      <c r="C38" s="92">
        <f>SUM(C39:C42)</f>
        <v>0</v>
      </c>
      <c r="D38" s="93">
        <f>SUM(D39:D42)</f>
        <v>0</v>
      </c>
      <c r="E38" s="94"/>
      <c r="F38" s="92">
        <f>SUM(F39:F42)</f>
        <v>0</v>
      </c>
      <c r="G38" s="93">
        <f>SUM(G39:G42)</f>
        <v>0</v>
      </c>
      <c r="H38" s="94"/>
      <c r="I38" s="92">
        <f>SUM(I39:I42)</f>
        <v>0</v>
      </c>
      <c r="J38" s="93">
        <f>SUM(J39:J42)</f>
        <v>0</v>
      </c>
      <c r="K38" s="94"/>
      <c r="L38" s="92">
        <f>SUM(L39:L42)</f>
        <v>0</v>
      </c>
      <c r="M38" s="93">
        <f>SUM(M39:M42)</f>
        <v>0</v>
      </c>
      <c r="N38" s="94"/>
      <c r="O38" s="92">
        <f>SUM(O39:O42)</f>
        <v>0</v>
      </c>
      <c r="P38" s="93">
        <f>SUM(P39:P42)</f>
        <v>0</v>
      </c>
      <c r="Q38" s="94"/>
      <c r="R38" s="92">
        <f t="shared" si="0"/>
        <v>0</v>
      </c>
      <c r="S38" s="92">
        <f t="shared" si="1"/>
        <v>0</v>
      </c>
      <c r="T38" s="95"/>
    </row>
    <row r="39" spans="1:20" s="79" customFormat="1" ht="13.5">
      <c r="A39" s="109" t="s">
        <v>113</v>
      </c>
      <c r="B39" s="106"/>
      <c r="C39" s="97"/>
      <c r="D39" s="98"/>
      <c r="E39" s="99"/>
      <c r="F39" s="97"/>
      <c r="G39" s="98"/>
      <c r="H39" s="99"/>
      <c r="I39" s="97"/>
      <c r="J39" s="98"/>
      <c r="K39" s="99"/>
      <c r="L39" s="97"/>
      <c r="M39" s="98"/>
      <c r="N39" s="99"/>
      <c r="O39" s="97"/>
      <c r="P39" s="98"/>
      <c r="Q39" s="99"/>
      <c r="R39" s="97">
        <f t="shared" si="0"/>
        <v>0</v>
      </c>
      <c r="S39" s="97">
        <f t="shared" si="1"/>
        <v>0</v>
      </c>
      <c r="T39" s="95"/>
    </row>
    <row r="40" spans="1:20" s="79" customFormat="1" ht="13.5">
      <c r="A40" s="110" t="s">
        <v>99</v>
      </c>
      <c r="B40" s="87"/>
      <c r="C40" s="102"/>
      <c r="D40" s="103"/>
      <c r="E40" s="99"/>
      <c r="F40" s="102"/>
      <c r="G40" s="103"/>
      <c r="H40" s="99"/>
      <c r="I40" s="102"/>
      <c r="J40" s="103"/>
      <c r="K40" s="99"/>
      <c r="L40" s="102"/>
      <c r="M40" s="103"/>
      <c r="N40" s="99"/>
      <c r="O40" s="102"/>
      <c r="P40" s="103"/>
      <c r="Q40" s="99"/>
      <c r="R40" s="102">
        <f t="shared" si="0"/>
        <v>0</v>
      </c>
      <c r="S40" s="102">
        <f t="shared" si="1"/>
        <v>0</v>
      </c>
      <c r="T40" s="95"/>
    </row>
    <row r="41" spans="1:20" s="79" customFormat="1" ht="13.5">
      <c r="A41" s="110" t="s">
        <v>231</v>
      </c>
      <c r="B41" s="106"/>
      <c r="C41" s="102"/>
      <c r="D41" s="103"/>
      <c r="E41" s="99"/>
      <c r="F41" s="102"/>
      <c r="G41" s="103"/>
      <c r="H41" s="99"/>
      <c r="I41" s="102"/>
      <c r="J41" s="103"/>
      <c r="K41" s="99"/>
      <c r="L41" s="102"/>
      <c r="M41" s="103"/>
      <c r="N41" s="99"/>
      <c r="O41" s="102"/>
      <c r="P41" s="103"/>
      <c r="Q41" s="99"/>
      <c r="R41" s="102">
        <f t="shared" si="0"/>
        <v>0</v>
      </c>
      <c r="S41" s="102">
        <f t="shared" si="1"/>
        <v>0</v>
      </c>
      <c r="T41" s="95"/>
    </row>
    <row r="42" spans="1:20" s="79" customFormat="1" ht="13.5">
      <c r="A42" s="8" t="s">
        <v>11</v>
      </c>
      <c r="B42" s="106"/>
      <c r="C42" s="102"/>
      <c r="D42" s="103"/>
      <c r="E42" s="99"/>
      <c r="F42" s="102"/>
      <c r="G42" s="103"/>
      <c r="H42" s="99"/>
      <c r="I42" s="102"/>
      <c r="J42" s="103"/>
      <c r="K42" s="99"/>
      <c r="L42" s="102"/>
      <c r="M42" s="103"/>
      <c r="N42" s="99"/>
      <c r="O42" s="102"/>
      <c r="P42" s="103"/>
      <c r="Q42" s="99"/>
      <c r="R42" s="102">
        <f t="shared" si="0"/>
        <v>0</v>
      </c>
      <c r="S42" s="102">
        <f t="shared" si="1"/>
        <v>0</v>
      </c>
      <c r="T42" s="95"/>
    </row>
    <row r="43" spans="1:20" s="234" customFormat="1" ht="14">
      <c r="A43" s="432"/>
      <c r="B43" s="232"/>
      <c r="C43" s="100"/>
      <c r="D43" s="101"/>
      <c r="E43" s="94"/>
      <c r="F43" s="100"/>
      <c r="G43" s="101"/>
      <c r="H43" s="94"/>
      <c r="I43" s="100"/>
      <c r="J43" s="101"/>
      <c r="K43" s="94"/>
      <c r="L43" s="100"/>
      <c r="M43" s="101"/>
      <c r="N43" s="94"/>
      <c r="O43" s="100"/>
      <c r="P43" s="101"/>
      <c r="Q43" s="94"/>
      <c r="R43" s="100">
        <f t="shared" si="0"/>
        <v>0</v>
      </c>
      <c r="S43" s="100">
        <f t="shared" si="1"/>
        <v>0</v>
      </c>
      <c r="T43" s="233"/>
    </row>
    <row r="44" spans="1:20" s="79" customFormat="1" ht="18.75" customHeight="1">
      <c r="A44" s="115" t="s">
        <v>233</v>
      </c>
      <c r="B44" s="116"/>
      <c r="C44" s="117">
        <f>C9+C22+C28+C33+C40+C43</f>
        <v>0</v>
      </c>
      <c r="D44" s="118">
        <f>D9+D22+D26+D31+D38</f>
        <v>0</v>
      </c>
      <c r="E44" s="119"/>
      <c r="F44" s="117">
        <f>F9+F22+F28+F33+F40+F43</f>
        <v>0</v>
      </c>
      <c r="G44" s="118">
        <f>G9+G22+G26+G31+G38</f>
        <v>0</v>
      </c>
      <c r="H44" s="119"/>
      <c r="I44" s="117">
        <f>I9+I22+I28+I33+I40+I43</f>
        <v>0</v>
      </c>
      <c r="J44" s="118">
        <f>J9+J22+J26+J31+J38</f>
        <v>0</v>
      </c>
      <c r="K44" s="119"/>
      <c r="L44" s="117">
        <f>L9+L22+L28+L33+L40+L43</f>
        <v>0</v>
      </c>
      <c r="M44" s="118">
        <f>M9+M22+M26+M31+M38</f>
        <v>0</v>
      </c>
      <c r="N44" s="119"/>
      <c r="O44" s="117">
        <f>O9+O22+O28+O33+O40+O43</f>
        <v>0</v>
      </c>
      <c r="P44" s="118">
        <f>P9+P22+P26+P31+P38</f>
        <v>0</v>
      </c>
      <c r="Q44" s="119"/>
      <c r="R44" s="117">
        <f t="shared" si="0"/>
        <v>0</v>
      </c>
      <c r="S44" s="117">
        <f t="shared" si="1"/>
        <v>0</v>
      </c>
      <c r="T44" s="95"/>
    </row>
    <row r="45" spans="1:20" s="79" customFormat="1" ht="18" customHeight="1">
      <c r="A45" s="111"/>
      <c r="B45" s="85"/>
      <c r="C45" s="112"/>
      <c r="D45" s="113"/>
      <c r="E45" s="114"/>
      <c r="F45" s="112"/>
      <c r="G45" s="113"/>
      <c r="H45" s="114"/>
      <c r="I45" s="112"/>
      <c r="J45" s="113"/>
      <c r="K45" s="114"/>
      <c r="L45" s="112"/>
      <c r="M45" s="113"/>
      <c r="N45" s="114"/>
      <c r="O45" s="112"/>
      <c r="P45" s="113"/>
      <c r="Q45" s="114"/>
      <c r="R45" s="112">
        <f>(C45+F45+I45+L45+O45)/4</f>
        <v>0</v>
      </c>
      <c r="S45" s="112">
        <f t="shared" si="1"/>
        <v>0</v>
      </c>
      <c r="T45" s="95"/>
    </row>
    <row r="46" spans="1:20" s="79" customFormat="1" ht="13.5">
      <c r="A46"/>
      <c r="B46"/>
      <c r="C46" s="433"/>
      <c r="D46" s="433"/>
      <c r="E46" s="434"/>
      <c r="F46" s="433"/>
      <c r="G46" s="433"/>
      <c r="H46" s="434"/>
      <c r="I46" s="433"/>
      <c r="J46" s="433"/>
      <c r="K46" s="434"/>
      <c r="L46" s="433"/>
      <c r="M46" s="433"/>
      <c r="N46" s="434"/>
      <c r="O46" s="433"/>
      <c r="P46" s="433"/>
      <c r="Q46" s="434"/>
      <c r="R46" s="433"/>
      <c r="S46" s="433"/>
      <c r="T46"/>
    </row>
  </sheetData>
  <mergeCells count="8">
    <mergeCell ref="R5:S5"/>
    <mergeCell ref="A1:T1"/>
    <mergeCell ref="A2:T2"/>
    <mergeCell ref="C5:D5"/>
    <mergeCell ref="F5:G5"/>
    <mergeCell ref="I5:J5"/>
    <mergeCell ref="L5:M5"/>
    <mergeCell ref="O5:P5"/>
  </mergeCells>
  <printOptions horizontalCentered="1" verticalCentered="1"/>
  <pageMargins left="0" right="0" top="0" bottom="0" header="0" footer="0"/>
  <pageSetup paperSize="8" scale="4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U84"/>
  <sheetViews>
    <sheetView topLeftCell="A46" zoomScale="85" zoomScaleNormal="85" workbookViewId="0">
      <selection activeCell="M75" sqref="M75"/>
    </sheetView>
  </sheetViews>
  <sheetFormatPr baseColWidth="10" defaultColWidth="10" defaultRowHeight="12.5"/>
  <cols>
    <col min="1" max="1" width="73.33203125" style="122" bestFit="1" customWidth="1"/>
    <col min="2" max="6" width="22.08203125" style="122" customWidth="1"/>
    <col min="7" max="7" width="2.58203125" style="122" customWidth="1"/>
    <col min="8" max="8" width="15.5" style="122" customWidth="1"/>
    <col min="9" max="16384" width="10" style="122"/>
  </cols>
  <sheetData>
    <row r="1" spans="1:47" ht="35.5" customHeight="1">
      <c r="A1" s="363" t="s">
        <v>235</v>
      </c>
      <c r="B1" s="364"/>
      <c r="C1" s="364"/>
      <c r="D1" s="364"/>
      <c r="E1" s="364"/>
      <c r="F1" s="364"/>
      <c r="G1" s="364"/>
      <c r="H1" s="365"/>
      <c r="I1" s="121"/>
      <c r="J1" s="121"/>
      <c r="K1" s="121"/>
      <c r="L1" s="121"/>
      <c r="M1" s="121"/>
    </row>
    <row r="2" spans="1:47" ht="27.75" customHeight="1">
      <c r="A2" s="354" t="s">
        <v>121</v>
      </c>
      <c r="B2" s="355"/>
      <c r="C2" s="355"/>
      <c r="D2" s="355"/>
      <c r="E2" s="355"/>
      <c r="F2" s="355"/>
      <c r="G2" s="355"/>
      <c r="H2" s="355"/>
      <c r="I2" s="355"/>
      <c r="J2" s="355"/>
      <c r="K2" s="355"/>
      <c r="L2" s="355"/>
      <c r="M2" s="355"/>
      <c r="N2" s="355"/>
      <c r="O2" s="355"/>
      <c r="P2" s="355"/>
      <c r="Q2" s="355"/>
      <c r="R2" s="355"/>
      <c r="S2" s="355"/>
      <c r="T2" s="355"/>
      <c r="U2" s="355"/>
      <c r="V2" s="355"/>
      <c r="W2" s="355"/>
      <c r="X2" s="355"/>
      <c r="Y2" s="355"/>
      <c r="Z2" s="355"/>
      <c r="AA2" s="355"/>
      <c r="AB2" s="355"/>
      <c r="AC2" s="355"/>
      <c r="AD2" s="355"/>
      <c r="AE2" s="355"/>
      <c r="AF2" s="355"/>
      <c r="AG2" s="355"/>
      <c r="AH2" s="355"/>
      <c r="AI2" s="355"/>
      <c r="AJ2" s="355"/>
      <c r="AK2" s="355"/>
      <c r="AL2" s="355"/>
      <c r="AM2" s="355"/>
      <c r="AN2" s="355"/>
      <c r="AO2" s="355"/>
      <c r="AP2" s="355"/>
      <c r="AQ2" s="355"/>
      <c r="AR2" s="355"/>
      <c r="AS2" s="355"/>
      <c r="AT2" s="355"/>
      <c r="AU2" s="355"/>
    </row>
    <row r="3" spans="1:47" s="125" customFormat="1" ht="18" customHeight="1">
      <c r="A3" s="123"/>
      <c r="B3" s="124"/>
      <c r="C3" s="124"/>
      <c r="D3" s="124"/>
      <c r="E3" s="124"/>
      <c r="F3" s="124"/>
      <c r="H3" s="124"/>
    </row>
    <row r="4" spans="1:47" s="125" customFormat="1" ht="53" customHeight="1">
      <c r="A4" s="211"/>
      <c r="B4" s="281" t="str">
        <f>+'Moyens humains'!K3</f>
        <v xml:space="preserve">Année 1
du 1er mai 2026 au 31 déc. 2026 </v>
      </c>
      <c r="C4" s="281" t="s">
        <v>183</v>
      </c>
      <c r="D4" s="281" t="s">
        <v>184</v>
      </c>
      <c r="E4" s="281" t="s">
        <v>185</v>
      </c>
      <c r="F4" s="281" t="str">
        <f>+'Moyens humains'!O3</f>
        <v>Année 5 
du 1er janv. 2030au 30 avril 2030</v>
      </c>
      <c r="G4" s="212"/>
      <c r="H4" s="126" t="s">
        <v>35</v>
      </c>
    </row>
    <row r="5" spans="1:47" ht="18" customHeight="1">
      <c r="A5" s="127"/>
      <c r="B5" s="127"/>
      <c r="C5" s="127"/>
      <c r="D5" s="127"/>
      <c r="E5" s="127"/>
      <c r="F5" s="127"/>
      <c r="G5" s="128"/>
      <c r="H5" s="127"/>
    </row>
    <row r="6" spans="1:47" ht="18" customHeight="1">
      <c r="A6" s="129" t="s">
        <v>40</v>
      </c>
      <c r="B6" s="130">
        <f t="shared" ref="B6:F6" si="0">SUM(B7:B22)</f>
        <v>0</v>
      </c>
      <c r="C6" s="130">
        <f t="shared" si="0"/>
        <v>0</v>
      </c>
      <c r="D6" s="130">
        <f t="shared" si="0"/>
        <v>0</v>
      </c>
      <c r="E6" s="130">
        <f t="shared" si="0"/>
        <v>0</v>
      </c>
      <c r="F6" s="130">
        <f t="shared" si="0"/>
        <v>0</v>
      </c>
      <c r="G6" s="224"/>
      <c r="H6" s="130">
        <f>SUM(B6:F6)/4</f>
        <v>0</v>
      </c>
      <c r="I6" s="121"/>
    </row>
    <row r="7" spans="1:47" ht="12.75" customHeight="1">
      <c r="A7" s="131" t="s">
        <v>144</v>
      </c>
      <c r="B7" s="132"/>
      <c r="C7" s="132"/>
      <c r="D7" s="132"/>
      <c r="E7" s="132"/>
      <c r="F7" s="132"/>
      <c r="G7" s="224"/>
      <c r="H7" s="132">
        <f t="shared" ref="H7:H65" si="1">SUM(B7:F7)/4</f>
        <v>0</v>
      </c>
      <c r="I7" s="121"/>
    </row>
    <row r="8" spans="1:47" ht="12.75" customHeight="1">
      <c r="A8" s="133" t="s">
        <v>41</v>
      </c>
      <c r="B8" s="132"/>
      <c r="C8" s="132"/>
      <c r="D8" s="132"/>
      <c r="E8" s="132"/>
      <c r="F8" s="132"/>
      <c r="G8" s="224"/>
      <c r="H8" s="132">
        <f t="shared" si="1"/>
        <v>0</v>
      </c>
      <c r="I8" s="121"/>
    </row>
    <row r="9" spans="1:47" ht="12.75" customHeight="1">
      <c r="A9" s="133" t="s">
        <v>42</v>
      </c>
      <c r="B9" s="132"/>
      <c r="C9" s="132"/>
      <c r="D9" s="132"/>
      <c r="E9" s="132"/>
      <c r="F9" s="132"/>
      <c r="G9" s="224"/>
      <c r="H9" s="132">
        <f t="shared" si="1"/>
        <v>0</v>
      </c>
      <c r="I9" s="121"/>
    </row>
    <row r="10" spans="1:47" ht="12.75" customHeight="1">
      <c r="A10" s="133" t="s">
        <v>187</v>
      </c>
      <c r="B10" s="132"/>
      <c r="C10" s="132"/>
      <c r="D10" s="132"/>
      <c r="E10" s="132"/>
      <c r="F10" s="132"/>
      <c r="G10" s="224"/>
      <c r="H10" s="132">
        <f t="shared" si="1"/>
        <v>0</v>
      </c>
      <c r="I10" s="121"/>
    </row>
    <row r="11" spans="1:47" ht="12.75" customHeight="1">
      <c r="A11" s="133" t="s">
        <v>188</v>
      </c>
      <c r="B11" s="132"/>
      <c r="C11" s="132"/>
      <c r="D11" s="132"/>
      <c r="E11" s="132"/>
      <c r="F11" s="132"/>
      <c r="G11" s="224"/>
      <c r="H11" s="132">
        <f t="shared" si="1"/>
        <v>0</v>
      </c>
      <c r="I11" s="121"/>
    </row>
    <row r="12" spans="1:47" ht="12.75" customHeight="1">
      <c r="A12" s="133" t="s">
        <v>189</v>
      </c>
      <c r="B12" s="132"/>
      <c r="C12" s="132"/>
      <c r="D12" s="132"/>
      <c r="E12" s="132"/>
      <c r="F12" s="132"/>
      <c r="G12" s="224"/>
      <c r="H12" s="132">
        <f t="shared" si="1"/>
        <v>0</v>
      </c>
      <c r="I12" s="121"/>
    </row>
    <row r="13" spans="1:47" ht="12.75" customHeight="1">
      <c r="A13" s="133" t="s">
        <v>140</v>
      </c>
      <c r="B13" s="132"/>
      <c r="C13" s="132"/>
      <c r="D13" s="132"/>
      <c r="E13" s="132"/>
      <c r="F13" s="132"/>
      <c r="G13" s="224"/>
      <c r="H13" s="132">
        <f t="shared" si="1"/>
        <v>0</v>
      </c>
      <c r="I13" s="121"/>
    </row>
    <row r="14" spans="1:47" ht="12.75" customHeight="1">
      <c r="A14" s="133" t="s">
        <v>191</v>
      </c>
      <c r="B14" s="132"/>
      <c r="C14" s="132"/>
      <c r="D14" s="132"/>
      <c r="E14" s="132"/>
      <c r="F14" s="132"/>
      <c r="G14" s="224"/>
      <c r="H14" s="132">
        <f t="shared" si="1"/>
        <v>0</v>
      </c>
      <c r="I14" s="121"/>
    </row>
    <row r="15" spans="1:47" ht="12.75" customHeight="1">
      <c r="A15" s="133" t="s">
        <v>190</v>
      </c>
      <c r="B15" s="132"/>
      <c r="C15" s="132"/>
      <c r="D15" s="132"/>
      <c r="E15" s="132"/>
      <c r="F15" s="132"/>
      <c r="G15" s="224"/>
      <c r="H15" s="132">
        <f t="shared" si="1"/>
        <v>0</v>
      </c>
      <c r="I15" s="121"/>
    </row>
    <row r="16" spans="1:47" ht="12.75" customHeight="1">
      <c r="A16" s="131" t="s">
        <v>43</v>
      </c>
      <c r="B16" s="132"/>
      <c r="C16" s="132"/>
      <c r="D16" s="132"/>
      <c r="E16" s="132"/>
      <c r="F16" s="132"/>
      <c r="G16" s="224"/>
      <c r="H16" s="132">
        <f t="shared" si="1"/>
        <v>0</v>
      </c>
      <c r="I16" s="121"/>
    </row>
    <row r="17" spans="1:9" ht="12.75" customHeight="1">
      <c r="A17" s="134" t="s">
        <v>139</v>
      </c>
      <c r="B17" s="132"/>
      <c r="C17" s="132"/>
      <c r="D17" s="132"/>
      <c r="E17" s="132"/>
      <c r="F17" s="132"/>
      <c r="G17" s="224"/>
      <c r="H17" s="132">
        <f t="shared" si="1"/>
        <v>0</v>
      </c>
      <c r="I17" s="121"/>
    </row>
    <row r="18" spans="1:9" ht="12.75" customHeight="1">
      <c r="A18" s="134" t="s">
        <v>44</v>
      </c>
      <c r="B18" s="132"/>
      <c r="C18" s="132"/>
      <c r="D18" s="132"/>
      <c r="E18" s="132"/>
      <c r="F18" s="132"/>
      <c r="G18" s="224"/>
      <c r="H18" s="132">
        <f t="shared" si="1"/>
        <v>0</v>
      </c>
      <c r="I18" s="121"/>
    </row>
    <row r="19" spans="1:9" ht="12.75" customHeight="1">
      <c r="A19" s="134" t="s">
        <v>45</v>
      </c>
      <c r="B19" s="132"/>
      <c r="C19" s="132"/>
      <c r="D19" s="132"/>
      <c r="E19" s="135"/>
      <c r="F19" s="135"/>
      <c r="G19" s="224"/>
      <c r="H19" s="135">
        <f t="shared" si="1"/>
        <v>0</v>
      </c>
      <c r="I19" s="121"/>
    </row>
    <row r="20" spans="1:9" ht="12.75" customHeight="1">
      <c r="A20" s="136" t="s">
        <v>115</v>
      </c>
      <c r="B20" s="132"/>
      <c r="C20" s="132"/>
      <c r="D20" s="132"/>
      <c r="E20" s="135"/>
      <c r="F20" s="135"/>
      <c r="G20" s="224"/>
      <c r="H20" s="135">
        <f t="shared" si="1"/>
        <v>0</v>
      </c>
      <c r="I20" s="121"/>
    </row>
    <row r="21" spans="1:9" ht="12.75" customHeight="1">
      <c r="A21" s="136" t="s">
        <v>143</v>
      </c>
      <c r="B21" s="132"/>
      <c r="C21" s="132"/>
      <c r="D21" s="132"/>
      <c r="E21" s="135"/>
      <c r="F21" s="135"/>
      <c r="G21" s="224"/>
      <c r="H21" s="135">
        <f t="shared" si="1"/>
        <v>0</v>
      </c>
      <c r="I21" s="121"/>
    </row>
    <row r="22" spans="1:9" ht="12.75" customHeight="1">
      <c r="A22" s="137" t="s">
        <v>11</v>
      </c>
      <c r="B22" s="132"/>
      <c r="C22" s="132"/>
      <c r="D22" s="132"/>
      <c r="E22" s="135"/>
      <c r="F22" s="135"/>
      <c r="G22" s="224"/>
      <c r="H22" s="135">
        <f t="shared" si="1"/>
        <v>0</v>
      </c>
      <c r="I22" s="121"/>
    </row>
    <row r="23" spans="1:9" ht="18" customHeight="1">
      <c r="A23" s="129" t="s">
        <v>46</v>
      </c>
      <c r="B23" s="130">
        <f t="shared" ref="B23:F23" si="2">SUM(B24:B38)</f>
        <v>0</v>
      </c>
      <c r="C23" s="130">
        <f t="shared" si="2"/>
        <v>0</v>
      </c>
      <c r="D23" s="130">
        <f t="shared" si="2"/>
        <v>0</v>
      </c>
      <c r="E23" s="130">
        <f t="shared" si="2"/>
        <v>0</v>
      </c>
      <c r="F23" s="130">
        <f t="shared" si="2"/>
        <v>0</v>
      </c>
      <c r="G23" s="224"/>
      <c r="H23" s="130">
        <f t="shared" si="1"/>
        <v>0</v>
      </c>
      <c r="I23" s="121"/>
    </row>
    <row r="24" spans="1:9" ht="12.75" customHeight="1">
      <c r="A24" s="131" t="s">
        <v>192</v>
      </c>
      <c r="B24" s="132"/>
      <c r="C24" s="132"/>
      <c r="D24" s="132"/>
      <c r="E24" s="132"/>
      <c r="F24" s="132"/>
      <c r="G24" s="224"/>
      <c r="H24" s="132">
        <f t="shared" si="1"/>
        <v>0</v>
      </c>
      <c r="I24" s="121"/>
    </row>
    <row r="25" spans="1:9" ht="12.75" customHeight="1">
      <c r="A25" s="131" t="s">
        <v>193</v>
      </c>
      <c r="B25" s="132"/>
      <c r="C25" s="132"/>
      <c r="D25" s="132"/>
      <c r="E25" s="132"/>
      <c r="F25" s="132"/>
      <c r="G25" s="224"/>
      <c r="H25" s="132">
        <f t="shared" si="1"/>
        <v>0</v>
      </c>
      <c r="I25" s="121"/>
    </row>
    <row r="26" spans="1:9" ht="12.75" customHeight="1">
      <c r="A26" s="131" t="s">
        <v>47</v>
      </c>
      <c r="B26" s="132"/>
      <c r="C26" s="132"/>
      <c r="D26" s="132"/>
      <c r="E26" s="132"/>
      <c r="F26" s="132"/>
      <c r="G26" s="224"/>
      <c r="H26" s="132">
        <f t="shared" si="1"/>
        <v>0</v>
      </c>
      <c r="I26" s="121"/>
    </row>
    <row r="27" spans="1:9" ht="12.75" customHeight="1">
      <c r="A27" s="133" t="s">
        <v>48</v>
      </c>
      <c r="B27" s="132"/>
      <c r="C27" s="132"/>
      <c r="D27" s="132"/>
      <c r="E27" s="132"/>
      <c r="F27" s="132"/>
      <c r="G27" s="224"/>
      <c r="H27" s="132">
        <f t="shared" si="1"/>
        <v>0</v>
      </c>
      <c r="I27" s="121"/>
    </row>
    <row r="28" spans="1:9" ht="12.75" customHeight="1">
      <c r="A28" s="131" t="s">
        <v>49</v>
      </c>
      <c r="B28" s="132"/>
      <c r="C28" s="132"/>
      <c r="D28" s="132"/>
      <c r="E28" s="132"/>
      <c r="F28" s="132"/>
      <c r="G28" s="224"/>
      <c r="H28" s="132">
        <f t="shared" si="1"/>
        <v>0</v>
      </c>
      <c r="I28" s="121"/>
    </row>
    <row r="29" spans="1:9" ht="12.75" customHeight="1">
      <c r="A29" s="136" t="s">
        <v>137</v>
      </c>
      <c r="B29" s="132"/>
      <c r="C29" s="132"/>
      <c r="D29" s="132"/>
      <c r="E29" s="132"/>
      <c r="F29" s="132"/>
      <c r="G29" s="224"/>
      <c r="H29" s="132">
        <f t="shared" si="1"/>
        <v>0</v>
      </c>
      <c r="I29" s="121"/>
    </row>
    <row r="30" spans="1:9" ht="12.75" customHeight="1">
      <c r="A30" s="136" t="s">
        <v>141</v>
      </c>
      <c r="B30" s="132"/>
      <c r="C30" s="132"/>
      <c r="D30" s="132"/>
      <c r="E30" s="132"/>
      <c r="F30" s="132"/>
      <c r="G30" s="224"/>
      <c r="H30" s="132">
        <f t="shared" si="1"/>
        <v>0</v>
      </c>
      <c r="I30" s="121"/>
    </row>
    <row r="31" spans="1:9" ht="12.75" customHeight="1">
      <c r="A31" s="136" t="s">
        <v>142</v>
      </c>
      <c r="B31" s="132"/>
      <c r="C31" s="132"/>
      <c r="D31" s="132"/>
      <c r="E31" s="132"/>
      <c r="F31" s="132"/>
      <c r="G31" s="224"/>
      <c r="H31" s="132">
        <f t="shared" si="1"/>
        <v>0</v>
      </c>
      <c r="I31" s="121"/>
    </row>
    <row r="32" spans="1:9" ht="12.75" customHeight="1">
      <c r="A32" s="136" t="s">
        <v>175</v>
      </c>
      <c r="B32" s="132"/>
      <c r="C32" s="132"/>
      <c r="D32" s="132"/>
      <c r="E32" s="132"/>
      <c r="F32" s="132"/>
      <c r="G32" s="224"/>
      <c r="H32" s="132">
        <f t="shared" si="1"/>
        <v>0</v>
      </c>
      <c r="I32" s="121"/>
    </row>
    <row r="33" spans="1:9" ht="12.75" customHeight="1">
      <c r="A33" s="137" t="s">
        <v>11</v>
      </c>
      <c r="B33" s="132"/>
      <c r="C33" s="132"/>
      <c r="D33" s="132"/>
      <c r="E33" s="132"/>
      <c r="F33" s="132"/>
      <c r="G33" s="224"/>
      <c r="H33" s="132">
        <f t="shared" si="1"/>
        <v>0</v>
      </c>
      <c r="I33" s="121"/>
    </row>
    <row r="34" spans="1:9" ht="18" customHeight="1">
      <c r="A34" s="138" t="s">
        <v>50</v>
      </c>
      <c r="B34" s="130">
        <f t="shared" ref="B34:F34" si="3">SUM(B35:B45)</f>
        <v>0</v>
      </c>
      <c r="C34" s="130">
        <f t="shared" si="3"/>
        <v>0</v>
      </c>
      <c r="D34" s="130">
        <f t="shared" si="3"/>
        <v>0</v>
      </c>
      <c r="E34" s="130">
        <f t="shared" si="3"/>
        <v>0</v>
      </c>
      <c r="F34" s="130">
        <f t="shared" si="3"/>
        <v>0</v>
      </c>
      <c r="G34" s="224"/>
      <c r="H34" s="130">
        <f t="shared" si="1"/>
        <v>0</v>
      </c>
      <c r="I34" s="121"/>
    </row>
    <row r="35" spans="1:9" ht="12.75" customHeight="1">
      <c r="A35" s="131" t="s">
        <v>51</v>
      </c>
      <c r="B35" s="132"/>
      <c r="C35" s="132"/>
      <c r="D35" s="132"/>
      <c r="E35" s="132"/>
      <c r="F35" s="132"/>
      <c r="G35" s="224"/>
      <c r="H35" s="132">
        <f t="shared" si="1"/>
        <v>0</v>
      </c>
      <c r="I35" s="121"/>
    </row>
    <row r="36" spans="1:9" ht="12.75" customHeight="1">
      <c r="A36" s="131" t="s">
        <v>146</v>
      </c>
      <c r="B36" s="132"/>
      <c r="C36" s="132"/>
      <c r="D36" s="132"/>
      <c r="E36" s="132"/>
      <c r="F36" s="132"/>
      <c r="G36" s="224"/>
      <c r="H36" s="132">
        <f t="shared" si="1"/>
        <v>0</v>
      </c>
      <c r="I36" s="121"/>
    </row>
    <row r="37" spans="1:9" ht="12.75" customHeight="1">
      <c r="A37" s="131" t="s">
        <v>52</v>
      </c>
      <c r="B37" s="132"/>
      <c r="C37" s="132"/>
      <c r="D37" s="132"/>
      <c r="E37" s="132"/>
      <c r="F37" s="132"/>
      <c r="G37" s="224"/>
      <c r="H37" s="132">
        <f t="shared" si="1"/>
        <v>0</v>
      </c>
      <c r="I37" s="121"/>
    </row>
    <row r="38" spans="1:9" ht="12.75" customHeight="1">
      <c r="A38" s="131" t="s">
        <v>53</v>
      </c>
      <c r="B38" s="132"/>
      <c r="C38" s="132"/>
      <c r="D38" s="132"/>
      <c r="E38" s="132"/>
      <c r="F38" s="132"/>
      <c r="G38" s="224"/>
      <c r="H38" s="132">
        <f t="shared" si="1"/>
        <v>0</v>
      </c>
      <c r="I38" s="121"/>
    </row>
    <row r="39" spans="1:9" ht="12.75" customHeight="1">
      <c r="A39" s="133" t="s">
        <v>54</v>
      </c>
      <c r="B39" s="132"/>
      <c r="C39" s="132"/>
      <c r="D39" s="132"/>
      <c r="E39" s="132"/>
      <c r="F39" s="132"/>
      <c r="G39" s="224"/>
      <c r="H39" s="132">
        <f t="shared" si="1"/>
        <v>0</v>
      </c>
      <c r="I39" s="121"/>
    </row>
    <row r="40" spans="1:9" ht="12.75" customHeight="1">
      <c r="A40" s="131" t="s">
        <v>7</v>
      </c>
      <c r="B40" s="132"/>
      <c r="C40" s="132"/>
      <c r="D40" s="132"/>
      <c r="E40" s="132"/>
      <c r="F40" s="132"/>
      <c r="G40" s="224"/>
      <c r="H40" s="132">
        <f t="shared" si="1"/>
        <v>0</v>
      </c>
      <c r="I40" s="121"/>
    </row>
    <row r="41" spans="1:9" ht="12.75" customHeight="1">
      <c r="A41" s="134" t="s">
        <v>194</v>
      </c>
      <c r="B41" s="132"/>
      <c r="C41" s="132"/>
      <c r="D41" s="132"/>
      <c r="E41" s="132"/>
      <c r="F41" s="132"/>
      <c r="G41" s="224"/>
      <c r="H41" s="132">
        <f t="shared" si="1"/>
        <v>0</v>
      </c>
      <c r="I41" s="121"/>
    </row>
    <row r="42" spans="1:9" ht="12.75" customHeight="1">
      <c r="A42" s="134" t="s">
        <v>55</v>
      </c>
      <c r="B42" s="132"/>
      <c r="C42" s="132"/>
      <c r="D42" s="132"/>
      <c r="E42" s="132"/>
      <c r="F42" s="132"/>
      <c r="G42" s="224"/>
      <c r="H42" s="132">
        <f t="shared" si="1"/>
        <v>0</v>
      </c>
      <c r="I42" s="121"/>
    </row>
    <row r="43" spans="1:9" ht="12.75" customHeight="1">
      <c r="A43" s="137" t="s">
        <v>11</v>
      </c>
      <c r="B43" s="132"/>
      <c r="C43" s="132"/>
      <c r="D43" s="132"/>
      <c r="E43" s="132"/>
      <c r="F43" s="132"/>
      <c r="G43" s="224"/>
      <c r="H43" s="132">
        <f t="shared" si="1"/>
        <v>0</v>
      </c>
      <c r="I43" s="121"/>
    </row>
    <row r="44" spans="1:9" ht="18" customHeight="1">
      <c r="A44" s="129" t="s">
        <v>56</v>
      </c>
      <c r="B44" s="130">
        <f t="shared" ref="B44:F44" si="4">SUM(B45:B56)</f>
        <v>0</v>
      </c>
      <c r="C44" s="130">
        <f t="shared" si="4"/>
        <v>0</v>
      </c>
      <c r="D44" s="130">
        <f t="shared" si="4"/>
        <v>0</v>
      </c>
      <c r="E44" s="130">
        <f t="shared" si="4"/>
        <v>0</v>
      </c>
      <c r="F44" s="130">
        <f t="shared" si="4"/>
        <v>0</v>
      </c>
      <c r="G44" s="224"/>
      <c r="H44" s="130">
        <f t="shared" si="1"/>
        <v>0</v>
      </c>
      <c r="I44" s="121"/>
    </row>
    <row r="45" spans="1:9" ht="12.75" customHeight="1">
      <c r="A45" s="131" t="s">
        <v>20</v>
      </c>
      <c r="B45" s="132"/>
      <c r="C45" s="132"/>
      <c r="D45" s="132"/>
      <c r="E45" s="132"/>
      <c r="F45" s="132"/>
      <c r="G45" s="224"/>
      <c r="H45" s="132">
        <f t="shared" si="1"/>
        <v>0</v>
      </c>
      <c r="I45" s="121"/>
    </row>
    <row r="46" spans="1:9" ht="12.75" customHeight="1">
      <c r="A46" s="136" t="s">
        <v>238</v>
      </c>
      <c r="B46" s="132"/>
      <c r="C46" s="132"/>
      <c r="D46" s="132"/>
      <c r="E46" s="132"/>
      <c r="F46" s="132"/>
      <c r="G46" s="224"/>
      <c r="H46" s="132">
        <f t="shared" si="1"/>
        <v>0</v>
      </c>
      <c r="I46" s="121"/>
    </row>
    <row r="47" spans="1:9" ht="12.75" customHeight="1">
      <c r="A47" s="136" t="s">
        <v>195</v>
      </c>
      <c r="B47" s="132"/>
      <c r="C47" s="132"/>
      <c r="D47" s="132"/>
      <c r="E47" s="132"/>
      <c r="F47" s="132"/>
      <c r="G47" s="224"/>
      <c r="H47" s="132">
        <f t="shared" si="1"/>
        <v>0</v>
      </c>
      <c r="I47" s="121"/>
    </row>
    <row r="48" spans="1:9" ht="12.75" customHeight="1">
      <c r="A48" s="133" t="s">
        <v>138</v>
      </c>
      <c r="B48" s="132"/>
      <c r="C48" s="132"/>
      <c r="D48" s="132"/>
      <c r="E48" s="132"/>
      <c r="F48" s="132"/>
      <c r="G48" s="224"/>
      <c r="H48" s="132">
        <f t="shared" si="1"/>
        <v>0</v>
      </c>
      <c r="I48" s="121"/>
    </row>
    <row r="49" spans="1:9" ht="12.75" customHeight="1">
      <c r="A49" s="133" t="s">
        <v>57</v>
      </c>
      <c r="B49" s="132"/>
      <c r="C49" s="132"/>
      <c r="D49" s="132"/>
      <c r="E49" s="132"/>
      <c r="F49" s="132"/>
      <c r="G49" s="224"/>
      <c r="H49" s="132">
        <f t="shared" si="1"/>
        <v>0</v>
      </c>
      <c r="I49" s="121"/>
    </row>
    <row r="50" spans="1:9" ht="12.75" customHeight="1">
      <c r="A50" s="133" t="s">
        <v>58</v>
      </c>
      <c r="B50" s="132"/>
      <c r="C50" s="132"/>
      <c r="D50" s="132"/>
      <c r="E50" s="132"/>
      <c r="F50" s="132"/>
      <c r="G50" s="224"/>
      <c r="H50" s="132">
        <f t="shared" si="1"/>
        <v>0</v>
      </c>
      <c r="I50" s="121"/>
    </row>
    <row r="51" spans="1:9" ht="12.75" customHeight="1">
      <c r="A51" s="139" t="s">
        <v>59</v>
      </c>
      <c r="B51" s="132"/>
      <c r="C51" s="132"/>
      <c r="D51" s="132"/>
      <c r="E51" s="132"/>
      <c r="F51" s="132"/>
      <c r="G51" s="224"/>
      <c r="H51" s="132">
        <f t="shared" si="1"/>
        <v>0</v>
      </c>
      <c r="I51" s="121"/>
    </row>
    <row r="52" spans="1:9" ht="12.75" customHeight="1">
      <c r="A52" s="140" t="s">
        <v>19</v>
      </c>
      <c r="B52" s="135"/>
      <c r="C52" s="135"/>
      <c r="D52" s="135"/>
      <c r="E52" s="135"/>
      <c r="F52" s="135"/>
      <c r="G52" s="224"/>
      <c r="H52" s="135">
        <f t="shared" si="1"/>
        <v>0</v>
      </c>
      <c r="I52" s="121"/>
    </row>
    <row r="53" spans="1:9" ht="12.75" customHeight="1">
      <c r="A53" s="137" t="s">
        <v>11</v>
      </c>
      <c r="B53" s="132"/>
      <c r="C53" s="132"/>
      <c r="D53" s="132"/>
      <c r="E53" s="132"/>
      <c r="F53" s="132"/>
      <c r="G53" s="224"/>
      <c r="H53" s="132">
        <f t="shared" si="1"/>
        <v>0</v>
      </c>
      <c r="I53" s="121"/>
    </row>
    <row r="54" spans="1:9" ht="18" customHeight="1">
      <c r="A54" s="129" t="s">
        <v>60</v>
      </c>
      <c r="B54" s="130">
        <f t="shared" ref="B54:F54" si="5">SUM(B55:B57)</f>
        <v>0</v>
      </c>
      <c r="C54" s="130">
        <f t="shared" si="5"/>
        <v>0</v>
      </c>
      <c r="D54" s="130">
        <f t="shared" si="5"/>
        <v>0</v>
      </c>
      <c r="E54" s="130">
        <f t="shared" si="5"/>
        <v>0</v>
      </c>
      <c r="F54" s="130">
        <f t="shared" si="5"/>
        <v>0</v>
      </c>
      <c r="G54" s="224"/>
      <c r="H54" s="130">
        <f t="shared" si="1"/>
        <v>0</v>
      </c>
      <c r="I54" s="121"/>
    </row>
    <row r="55" spans="1:9" ht="12.75" customHeight="1">
      <c r="A55" s="131" t="s">
        <v>61</v>
      </c>
      <c r="B55" s="132"/>
      <c r="C55" s="132"/>
      <c r="D55" s="132"/>
      <c r="E55" s="132"/>
      <c r="F55" s="132"/>
      <c r="G55" s="224"/>
      <c r="H55" s="132">
        <f t="shared" si="1"/>
        <v>0</v>
      </c>
      <c r="I55" s="121"/>
    </row>
    <row r="56" spans="1:9" ht="12.75" customHeight="1">
      <c r="A56" s="131" t="s">
        <v>62</v>
      </c>
      <c r="B56" s="132"/>
      <c r="C56" s="132"/>
      <c r="D56" s="132"/>
      <c r="E56" s="135"/>
      <c r="F56" s="141"/>
      <c r="G56" s="224"/>
      <c r="H56" s="141">
        <f t="shared" si="1"/>
        <v>0</v>
      </c>
      <c r="I56" s="121"/>
    </row>
    <row r="57" spans="1:9" ht="12.75" customHeight="1">
      <c r="A57" s="137" t="s">
        <v>11</v>
      </c>
      <c r="B57" s="132"/>
      <c r="C57" s="132"/>
      <c r="D57" s="132"/>
      <c r="E57" s="132"/>
      <c r="F57" s="132"/>
      <c r="G57" s="224"/>
      <c r="H57" s="132">
        <f t="shared" si="1"/>
        <v>0</v>
      </c>
      <c r="I57" s="121"/>
    </row>
    <row r="58" spans="1:9" ht="13.5">
      <c r="A58" s="142"/>
      <c r="B58" s="143"/>
      <c r="C58" s="143"/>
      <c r="D58" s="143"/>
      <c r="E58" s="143"/>
      <c r="F58" s="143"/>
      <c r="G58" s="143"/>
      <c r="H58" s="143"/>
    </row>
    <row r="59" spans="1:9" ht="18" customHeight="1">
      <c r="A59" s="144" t="s">
        <v>116</v>
      </c>
      <c r="B59" s="145">
        <f t="shared" ref="B59:F59" si="6">B6+B23+B34+B44+B54</f>
        <v>0</v>
      </c>
      <c r="C59" s="145">
        <f t="shared" si="6"/>
        <v>0</v>
      </c>
      <c r="D59" s="145">
        <f t="shared" si="6"/>
        <v>0</v>
      </c>
      <c r="E59" s="145">
        <f t="shared" si="6"/>
        <v>0</v>
      </c>
      <c r="F59" s="145">
        <f t="shared" si="6"/>
        <v>0</v>
      </c>
      <c r="G59" s="224"/>
      <c r="H59" s="145">
        <f t="shared" si="1"/>
        <v>0</v>
      </c>
    </row>
    <row r="60" spans="1:9">
      <c r="A60" s="146"/>
      <c r="B60" s="147"/>
      <c r="C60" s="147"/>
      <c r="D60" s="147"/>
      <c r="E60" s="147"/>
      <c r="F60" s="147"/>
      <c r="G60" s="147"/>
      <c r="H60" s="147">
        <f t="shared" si="1"/>
        <v>0</v>
      </c>
    </row>
    <row r="61" spans="1:9" ht="18" customHeight="1">
      <c r="A61" s="148" t="s">
        <v>117</v>
      </c>
      <c r="B61" s="149">
        <f>'Fréquentations et recettes'!D44-Charges!B59</f>
        <v>0</v>
      </c>
      <c r="C61" s="149">
        <f>'Fréquentations et recettes'!G44-Charges!C59</f>
        <v>0</v>
      </c>
      <c r="D61" s="149">
        <f>'Fréquentations et recettes'!J44-Charges!D59</f>
        <v>0</v>
      </c>
      <c r="E61" s="149">
        <f>'Fréquentations et recettes'!M44-Charges!E59</f>
        <v>0</v>
      </c>
      <c r="F61" s="149">
        <f>'Fréquentations et recettes'!P44-Charges!F59</f>
        <v>0</v>
      </c>
      <c r="G61" s="224"/>
      <c r="H61" s="149">
        <f t="shared" si="1"/>
        <v>0</v>
      </c>
    </row>
    <row r="62" spans="1:9" ht="13.5">
      <c r="A62" s="150"/>
      <c r="B62" s="151"/>
      <c r="C62" s="151"/>
      <c r="D62" s="151"/>
      <c r="E62" s="151"/>
      <c r="F62" s="151"/>
      <c r="G62" s="224"/>
      <c r="H62" s="151">
        <f t="shared" si="1"/>
        <v>0</v>
      </c>
    </row>
    <row r="63" spans="1:9" ht="12.75" customHeight="1">
      <c r="A63" s="131" t="s">
        <v>236</v>
      </c>
      <c r="B63" s="152"/>
      <c r="C63" s="152"/>
      <c r="D63" s="152"/>
      <c r="E63" s="152"/>
      <c r="F63" s="152"/>
      <c r="G63" s="224"/>
      <c r="H63" s="152">
        <f t="shared" si="1"/>
        <v>0</v>
      </c>
    </row>
    <row r="64" spans="1:9" ht="12.75" customHeight="1">
      <c r="A64" s="133" t="s">
        <v>174</v>
      </c>
      <c r="B64" s="152"/>
      <c r="C64" s="152"/>
      <c r="D64" s="152"/>
      <c r="E64" s="152"/>
      <c r="F64" s="152"/>
      <c r="G64" s="224"/>
      <c r="H64" s="152">
        <f t="shared" si="1"/>
        <v>0</v>
      </c>
    </row>
    <row r="65" spans="1:8" ht="12.75" customHeight="1">
      <c r="A65" s="133" t="s">
        <v>237</v>
      </c>
      <c r="B65" s="152"/>
      <c r="C65" s="152"/>
      <c r="D65" s="152"/>
      <c r="E65" s="153"/>
      <c r="F65" s="154"/>
      <c r="G65" s="224"/>
      <c r="H65" s="154">
        <f t="shared" si="1"/>
        <v>0</v>
      </c>
    </row>
    <row r="66" spans="1:8" ht="13.5">
      <c r="A66" s="127"/>
      <c r="B66" s="155"/>
      <c r="C66" s="155"/>
      <c r="D66" s="155"/>
      <c r="E66" s="155"/>
      <c r="F66" s="155"/>
      <c r="G66" s="224"/>
      <c r="H66" s="155">
        <f t="shared" ref="H66:H79" si="7">SUM(B66:F66)/4</f>
        <v>0</v>
      </c>
    </row>
    <row r="67" spans="1:8" ht="18" customHeight="1">
      <c r="A67" s="148" t="s">
        <v>118</v>
      </c>
      <c r="B67" s="149">
        <f>B61-B63-B64-B65</f>
        <v>0</v>
      </c>
      <c r="C67" s="149">
        <f t="shared" ref="C67:F67" si="8">C61-C63-C64-C65</f>
        <v>0</v>
      </c>
      <c r="D67" s="149">
        <f t="shared" si="8"/>
        <v>0</v>
      </c>
      <c r="E67" s="149">
        <f t="shared" si="8"/>
        <v>0</v>
      </c>
      <c r="F67" s="149">
        <f t="shared" si="8"/>
        <v>0</v>
      </c>
      <c r="G67" s="224"/>
      <c r="H67" s="149">
        <f t="shared" si="7"/>
        <v>0</v>
      </c>
    </row>
    <row r="68" spans="1:8" ht="13.5">
      <c r="A68" s="150"/>
      <c r="B68" s="151"/>
      <c r="C68" s="151"/>
      <c r="D68" s="151"/>
      <c r="E68" s="151"/>
      <c r="F68" s="151"/>
      <c r="G68" s="224"/>
      <c r="H68" s="151">
        <f t="shared" si="7"/>
        <v>0</v>
      </c>
    </row>
    <row r="69" spans="1:8" ht="12.75" customHeight="1">
      <c r="A69" s="131" t="s">
        <v>6</v>
      </c>
      <c r="B69" s="152"/>
      <c r="C69" s="152"/>
      <c r="D69" s="152"/>
      <c r="E69" s="153"/>
      <c r="F69" s="154"/>
      <c r="G69" s="224"/>
      <c r="H69" s="154">
        <f t="shared" si="7"/>
        <v>0</v>
      </c>
    </row>
    <row r="70" spans="1:8" ht="12.75" customHeight="1">
      <c r="A70" s="131" t="s">
        <v>8</v>
      </c>
      <c r="B70" s="152"/>
      <c r="C70" s="152"/>
      <c r="D70" s="152"/>
      <c r="E70" s="153"/>
      <c r="F70" s="154"/>
      <c r="G70" s="224"/>
      <c r="H70" s="154">
        <f t="shared" si="7"/>
        <v>0</v>
      </c>
    </row>
    <row r="71" spans="1:8" ht="12.75" customHeight="1">
      <c r="A71" s="131" t="s">
        <v>63</v>
      </c>
      <c r="B71" s="152"/>
      <c r="C71" s="152"/>
      <c r="D71" s="152"/>
      <c r="E71" s="153"/>
      <c r="F71" s="154"/>
      <c r="G71" s="224"/>
      <c r="H71" s="154">
        <f t="shared" si="7"/>
        <v>0</v>
      </c>
    </row>
    <row r="72" spans="1:8" ht="12.75" customHeight="1">
      <c r="A72" s="131" t="s">
        <v>64</v>
      </c>
      <c r="B72" s="152"/>
      <c r="C72" s="152"/>
      <c r="D72" s="152"/>
      <c r="E72" s="153"/>
      <c r="F72" s="154"/>
      <c r="G72" s="224"/>
      <c r="H72" s="154">
        <f t="shared" si="7"/>
        <v>0</v>
      </c>
    </row>
    <row r="73" spans="1:8" ht="13.5">
      <c r="B73" s="156"/>
      <c r="C73" s="156"/>
      <c r="D73" s="156"/>
      <c r="E73" s="156"/>
      <c r="F73" s="156"/>
      <c r="G73" s="224"/>
      <c r="H73" s="156">
        <f t="shared" si="7"/>
        <v>0</v>
      </c>
    </row>
    <row r="74" spans="1:8" ht="18" customHeight="1">
      <c r="A74" s="148" t="s">
        <v>119</v>
      </c>
      <c r="B74" s="149">
        <f>B67+B69-B70+B71-B72</f>
        <v>0</v>
      </c>
      <c r="C74" s="149">
        <f t="shared" ref="C74:F74" si="9">C67+C69-C70+C71-C72</f>
        <v>0</v>
      </c>
      <c r="D74" s="149">
        <f t="shared" si="9"/>
        <v>0</v>
      </c>
      <c r="E74" s="149">
        <f t="shared" si="9"/>
        <v>0</v>
      </c>
      <c r="F74" s="149">
        <f t="shared" si="9"/>
        <v>0</v>
      </c>
      <c r="G74" s="224"/>
      <c r="H74" s="149">
        <f t="shared" si="7"/>
        <v>0</v>
      </c>
    </row>
    <row r="75" spans="1:8" ht="13.5">
      <c r="B75" s="156"/>
      <c r="C75" s="156"/>
      <c r="D75" s="156"/>
      <c r="E75" s="156"/>
      <c r="F75" s="156"/>
      <c r="G75" s="224"/>
      <c r="H75" s="156">
        <f t="shared" si="7"/>
        <v>0</v>
      </c>
    </row>
    <row r="76" spans="1:8" ht="12.75" customHeight="1">
      <c r="A76" s="131" t="s">
        <v>9</v>
      </c>
      <c r="B76" s="152"/>
      <c r="C76" s="152"/>
      <c r="D76" s="152"/>
      <c r="E76" s="152"/>
      <c r="F76" s="152"/>
      <c r="G76" s="224"/>
      <c r="H76" s="152">
        <f t="shared" si="7"/>
        <v>0</v>
      </c>
    </row>
    <row r="77" spans="1:8" ht="12.75" customHeight="1">
      <c r="A77" s="131" t="s">
        <v>65</v>
      </c>
      <c r="B77" s="152"/>
      <c r="C77" s="152"/>
      <c r="D77" s="152"/>
      <c r="E77" s="152"/>
      <c r="F77" s="152"/>
      <c r="G77" s="224"/>
      <c r="H77" s="152">
        <f t="shared" si="7"/>
        <v>0</v>
      </c>
    </row>
    <row r="78" spans="1:8" ht="13.5">
      <c r="B78" s="156"/>
      <c r="C78" s="156"/>
      <c r="D78" s="156"/>
      <c r="E78" s="156"/>
      <c r="F78" s="156"/>
      <c r="G78" s="224"/>
      <c r="H78" s="156">
        <f t="shared" si="7"/>
        <v>0</v>
      </c>
    </row>
    <row r="79" spans="1:8" ht="18" customHeight="1">
      <c r="A79" s="148" t="s">
        <v>120</v>
      </c>
      <c r="B79" s="149">
        <f>B74-B76-B77</f>
        <v>0</v>
      </c>
      <c r="C79" s="149">
        <f t="shared" ref="C79:F79" si="10">C74-C76-C77</f>
        <v>0</v>
      </c>
      <c r="D79" s="149">
        <f t="shared" si="10"/>
        <v>0</v>
      </c>
      <c r="E79" s="149">
        <f t="shared" si="10"/>
        <v>0</v>
      </c>
      <c r="F79" s="149">
        <f t="shared" si="10"/>
        <v>0</v>
      </c>
      <c r="G79" s="224"/>
      <c r="H79" s="149">
        <f>SUM(B79:F79)/4</f>
        <v>0</v>
      </c>
    </row>
    <row r="80" spans="1:8" ht="13.5">
      <c r="G80" s="224"/>
    </row>
    <row r="81" spans="1:8" ht="16">
      <c r="A81" s="366" t="s">
        <v>0</v>
      </c>
      <c r="B81" s="367"/>
      <c r="C81" s="367"/>
      <c r="D81" s="367"/>
      <c r="E81" s="367"/>
      <c r="F81" s="367"/>
      <c r="G81" s="367"/>
      <c r="H81" s="368"/>
    </row>
    <row r="82" spans="1:8" ht="16">
      <c r="A82" s="369"/>
      <c r="B82" s="370"/>
      <c r="C82" s="370"/>
      <c r="D82" s="370"/>
      <c r="E82" s="370"/>
      <c r="F82" s="370"/>
      <c r="G82" s="370"/>
      <c r="H82" s="371"/>
    </row>
    <row r="83" spans="1:8" ht="16">
      <c r="A83" s="369"/>
      <c r="B83" s="370"/>
      <c r="C83" s="370"/>
      <c r="D83" s="370"/>
      <c r="E83" s="370"/>
      <c r="F83" s="370"/>
      <c r="G83" s="370"/>
      <c r="H83" s="371"/>
    </row>
    <row r="84" spans="1:8" ht="16">
      <c r="A84" s="360"/>
      <c r="B84" s="361"/>
      <c r="C84" s="361"/>
      <c r="D84" s="361"/>
      <c r="E84" s="361"/>
      <c r="F84" s="361"/>
      <c r="G84" s="361"/>
      <c r="H84" s="362"/>
    </row>
  </sheetData>
  <mergeCells count="6">
    <mergeCell ref="A84:H84"/>
    <mergeCell ref="A1:H1"/>
    <mergeCell ref="A2:AU2"/>
    <mergeCell ref="A81:H81"/>
    <mergeCell ref="A82:H82"/>
    <mergeCell ref="A83:H83"/>
  </mergeCells>
  <phoneticPr fontId="73" type="noConversion"/>
  <pageMargins left="0.7" right="0.7" top="0.75" bottom="0.75" header="0.3" footer="0.3"/>
  <pageSetup paperSize="9" scale="27" orientation="portrait" r:id="rId1"/>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11"/>
  <dimension ref="A1:G40"/>
  <sheetViews>
    <sheetView zoomScaleNormal="100" workbookViewId="0">
      <selection activeCell="B13" sqref="B13"/>
    </sheetView>
  </sheetViews>
  <sheetFormatPr baseColWidth="10" defaultColWidth="10" defaultRowHeight="13.5"/>
  <cols>
    <col min="1" max="1" width="47.75" style="2" customWidth="1"/>
    <col min="2" max="2" width="35.33203125" style="2" customWidth="1"/>
    <col min="3" max="3" width="23.83203125" style="2" customWidth="1"/>
    <col min="4" max="4" width="34" style="2" bestFit="1" customWidth="1"/>
    <col min="5" max="6" width="12.33203125" style="2" customWidth="1"/>
    <col min="7" max="16384" width="10" style="2"/>
  </cols>
  <sheetData>
    <row r="1" spans="1:7" ht="17.5">
      <c r="A1" s="384" t="s">
        <v>131</v>
      </c>
      <c r="B1" s="385"/>
      <c r="C1" s="385"/>
      <c r="D1" s="372"/>
      <c r="E1" s="373"/>
      <c r="F1" s="374"/>
      <c r="G1" s="4"/>
    </row>
    <row r="2" spans="1:7" ht="56.25" customHeight="1">
      <c r="A2" s="375" t="s">
        <v>122</v>
      </c>
      <c r="B2" s="376"/>
      <c r="C2" s="377"/>
      <c r="D2" s="381"/>
      <c r="E2" s="382"/>
      <c r="F2" s="383"/>
    </row>
    <row r="3" spans="1:7">
      <c r="A3" s="378"/>
      <c r="B3" s="379"/>
      <c r="C3" s="380"/>
      <c r="D3" s="3"/>
      <c r="E3" s="3"/>
      <c r="F3" s="3"/>
    </row>
    <row r="4" spans="1:7" s="10" customFormat="1" ht="14">
      <c r="A4" s="202" t="s">
        <v>110</v>
      </c>
      <c r="B4" s="205" t="s">
        <v>108</v>
      </c>
      <c r="C4" s="205" t="s">
        <v>103</v>
      </c>
    </row>
    <row r="5" spans="1:7" ht="14">
      <c r="A5" s="11" t="s">
        <v>104</v>
      </c>
      <c r="B5" s="11"/>
      <c r="C5" s="203"/>
    </row>
    <row r="6" spans="1:7">
      <c r="A6" s="204" t="s">
        <v>25</v>
      </c>
      <c r="B6" s="204"/>
      <c r="C6" s="207"/>
    </row>
    <row r="7" spans="1:7">
      <c r="A7" s="204" t="s">
        <v>25</v>
      </c>
      <c r="B7" s="204"/>
      <c r="C7" s="207"/>
    </row>
    <row r="8" spans="1:7">
      <c r="A8" s="204" t="s">
        <v>25</v>
      </c>
      <c r="B8" s="204"/>
      <c r="C8" s="207"/>
    </row>
    <row r="9" spans="1:7" ht="14">
      <c r="A9" s="11" t="s">
        <v>86</v>
      </c>
      <c r="B9" s="11"/>
      <c r="C9" s="208"/>
    </row>
    <row r="10" spans="1:7">
      <c r="A10" s="235" t="s">
        <v>145</v>
      </c>
      <c r="B10" s="204"/>
      <c r="C10" s="207"/>
    </row>
    <row r="11" spans="1:7">
      <c r="A11" s="204" t="s">
        <v>25</v>
      </c>
      <c r="B11" s="204"/>
      <c r="C11" s="207"/>
    </row>
    <row r="12" spans="1:7">
      <c r="A12" s="204" t="s">
        <v>25</v>
      </c>
      <c r="B12" s="204"/>
      <c r="C12" s="207"/>
    </row>
    <row r="13" spans="1:7" ht="14">
      <c r="A13" s="11" t="s">
        <v>93</v>
      </c>
      <c r="B13" s="11"/>
      <c r="C13" s="208"/>
    </row>
    <row r="14" spans="1:7">
      <c r="A14" s="204" t="s">
        <v>25</v>
      </c>
      <c r="B14" s="204"/>
      <c r="C14" s="207"/>
    </row>
    <row r="15" spans="1:7">
      <c r="A15" s="204" t="s">
        <v>25</v>
      </c>
      <c r="B15" s="204"/>
      <c r="C15" s="207"/>
    </row>
    <row r="16" spans="1:7">
      <c r="A16" s="204" t="s">
        <v>25</v>
      </c>
      <c r="B16" s="204"/>
      <c r="C16" s="207"/>
    </row>
    <row r="17" spans="1:3" ht="14">
      <c r="A17" s="11" t="s">
        <v>105</v>
      </c>
      <c r="B17" s="11"/>
      <c r="C17" s="208"/>
    </row>
    <row r="18" spans="1:3">
      <c r="A18" s="204" t="s">
        <v>25</v>
      </c>
      <c r="B18" s="204"/>
      <c r="C18" s="207"/>
    </row>
    <row r="19" spans="1:3">
      <c r="A19" s="204" t="s">
        <v>25</v>
      </c>
      <c r="B19" s="204"/>
      <c r="C19" s="207"/>
    </row>
    <row r="20" spans="1:3">
      <c r="A20" s="204" t="s">
        <v>25</v>
      </c>
      <c r="B20" s="204"/>
      <c r="C20" s="207"/>
    </row>
    <row r="21" spans="1:3" ht="14">
      <c r="A21" s="11" t="s">
        <v>106</v>
      </c>
      <c r="B21" s="11"/>
      <c r="C21" s="208"/>
    </row>
    <row r="22" spans="1:3">
      <c r="A22" s="204" t="s">
        <v>25</v>
      </c>
      <c r="B22" s="204"/>
      <c r="C22" s="207"/>
    </row>
    <row r="23" spans="1:3">
      <c r="A23" s="204" t="s">
        <v>25</v>
      </c>
      <c r="B23" s="204"/>
      <c r="C23" s="207"/>
    </row>
    <row r="24" spans="1:3">
      <c r="A24" s="204" t="s">
        <v>25</v>
      </c>
      <c r="B24" s="204"/>
      <c r="C24" s="207"/>
    </row>
    <row r="25" spans="1:3" ht="14">
      <c r="A25" s="11" t="s">
        <v>123</v>
      </c>
      <c r="B25" s="11"/>
      <c r="C25" s="208"/>
    </row>
    <row r="26" spans="1:3">
      <c r="A26" s="204" t="s">
        <v>25</v>
      </c>
      <c r="B26" s="204"/>
      <c r="C26" s="207"/>
    </row>
    <row r="27" spans="1:3">
      <c r="A27" s="204" t="s">
        <v>25</v>
      </c>
      <c r="B27" s="204"/>
      <c r="C27" s="207"/>
    </row>
    <row r="28" spans="1:3">
      <c r="A28" s="204" t="s">
        <v>25</v>
      </c>
      <c r="B28" s="204"/>
      <c r="C28" s="207"/>
    </row>
    <row r="29" spans="1:3" ht="14">
      <c r="A29" s="11" t="s">
        <v>124</v>
      </c>
      <c r="B29" s="11"/>
      <c r="C29" s="208"/>
    </row>
    <row r="30" spans="1:3">
      <c r="A30" s="204" t="s">
        <v>25</v>
      </c>
      <c r="B30" s="204"/>
      <c r="C30" s="207"/>
    </row>
    <row r="31" spans="1:3">
      <c r="A31" s="204" t="s">
        <v>25</v>
      </c>
      <c r="B31" s="204"/>
      <c r="C31" s="207"/>
    </row>
    <row r="32" spans="1:3">
      <c r="A32" s="204" t="s">
        <v>25</v>
      </c>
      <c r="B32" s="204"/>
      <c r="C32" s="207"/>
    </row>
    <row r="33" spans="1:3" ht="14">
      <c r="A33" s="11" t="s">
        <v>107</v>
      </c>
      <c r="B33" s="11"/>
      <c r="C33" s="208"/>
    </row>
    <row r="34" spans="1:3">
      <c r="A34" s="204" t="s">
        <v>25</v>
      </c>
      <c r="B34" s="204"/>
      <c r="C34" s="207"/>
    </row>
    <row r="35" spans="1:3">
      <c r="A35" s="204" t="s">
        <v>25</v>
      </c>
      <c r="B35" s="204"/>
      <c r="C35" s="207"/>
    </row>
    <row r="36" spans="1:3">
      <c r="A36" s="204" t="s">
        <v>25</v>
      </c>
      <c r="B36" s="204"/>
      <c r="C36" s="207"/>
    </row>
    <row r="37" spans="1:3">
      <c r="A37" s="204" t="s">
        <v>25</v>
      </c>
      <c r="B37" s="204"/>
      <c r="C37" s="207"/>
    </row>
    <row r="40" spans="1:3">
      <c r="A40" s="227"/>
    </row>
  </sheetData>
  <mergeCells count="4">
    <mergeCell ref="D1:F1"/>
    <mergeCell ref="A2:C3"/>
    <mergeCell ref="D2:F2"/>
    <mergeCell ref="A1:C1"/>
  </mergeCells>
  <pageMargins left="0.7" right="0.7" top="0.75" bottom="0.75" header="0.3" footer="0.3"/>
  <pageSetup paperSize="9" scale="61" orientation="portrait" r:id="rId1"/>
  <colBreaks count="1" manualBreakCount="1">
    <brk id="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4"/>
  <dimension ref="A1:W135"/>
  <sheetViews>
    <sheetView topLeftCell="A54" zoomScale="70" zoomScaleNormal="70" workbookViewId="0">
      <selection activeCell="C109" sqref="C109"/>
    </sheetView>
  </sheetViews>
  <sheetFormatPr baseColWidth="10" defaultColWidth="10" defaultRowHeight="13.5"/>
  <cols>
    <col min="1" max="1" width="75.25" style="158" bestFit="1" customWidth="1"/>
    <col min="2" max="2" width="74.83203125" style="197" customWidth="1"/>
    <col min="3" max="3" width="15" style="197" bestFit="1" customWidth="1"/>
    <col min="4" max="6" width="15" style="197" customWidth="1"/>
    <col min="7" max="7" width="15" style="196" customWidth="1"/>
    <col min="8" max="8" width="18.08203125" style="197" customWidth="1"/>
    <col min="9" max="9" width="14.83203125" style="196" customWidth="1"/>
    <col min="10" max="19" width="14.5" style="196" customWidth="1"/>
    <col min="20" max="20" width="15.58203125" style="196" customWidth="1"/>
    <col min="21" max="21" width="21.75" style="196" bestFit="1" customWidth="1"/>
    <col min="22" max="22" width="11.25" style="196" customWidth="1"/>
    <col min="23" max="16384" width="10" style="158"/>
  </cols>
  <sheetData>
    <row r="1" spans="1:23" ht="29" customHeight="1">
      <c r="A1" s="388" t="s">
        <v>132</v>
      </c>
      <c r="B1" s="309"/>
      <c r="C1" s="309"/>
      <c r="D1" s="309"/>
      <c r="E1" s="309"/>
      <c r="F1" s="309"/>
      <c r="G1" s="309"/>
      <c r="H1" s="309"/>
      <c r="I1" s="309"/>
      <c r="J1" s="309"/>
      <c r="K1" s="309"/>
      <c r="L1" s="309"/>
      <c r="M1" s="309"/>
      <c r="N1" s="309"/>
      <c r="O1" s="309"/>
      <c r="P1" s="309"/>
      <c r="Q1" s="309"/>
      <c r="R1" s="309"/>
      <c r="S1" s="309"/>
      <c r="T1" s="309"/>
      <c r="U1" s="309"/>
      <c r="V1" s="389"/>
      <c r="W1" s="157"/>
    </row>
    <row r="2" spans="1:23" ht="80.5" customHeight="1">
      <c r="A2" s="390" t="s">
        <v>200</v>
      </c>
      <c r="B2" s="391"/>
      <c r="C2" s="391"/>
      <c r="D2" s="391"/>
      <c r="E2" s="391"/>
      <c r="F2" s="391"/>
      <c r="G2" s="391"/>
      <c r="H2" s="391"/>
      <c r="I2" s="391"/>
      <c r="J2" s="391"/>
      <c r="K2" s="391"/>
      <c r="L2" s="391"/>
      <c r="M2" s="391"/>
      <c r="N2" s="391"/>
      <c r="O2" s="391"/>
      <c r="P2" s="391"/>
      <c r="Q2" s="391"/>
      <c r="R2" s="391"/>
      <c r="S2" s="391"/>
      <c r="T2" s="391"/>
      <c r="U2" s="391"/>
      <c r="V2" s="392"/>
      <c r="W2" s="157"/>
    </row>
    <row r="3" spans="1:23">
      <c r="A3" s="159"/>
      <c r="B3" s="160"/>
      <c r="C3" s="160"/>
      <c r="D3" s="160"/>
      <c r="E3" s="160"/>
      <c r="F3" s="160"/>
      <c r="G3" s="161"/>
      <c r="H3" s="160"/>
      <c r="I3" s="161"/>
      <c r="J3" s="161"/>
      <c r="K3" s="161"/>
      <c r="L3" s="161"/>
      <c r="M3" s="161"/>
      <c r="N3" s="161"/>
      <c r="O3" s="161"/>
      <c r="P3" s="161"/>
      <c r="Q3" s="161"/>
      <c r="R3" s="161"/>
      <c r="S3" s="161"/>
      <c r="T3" s="161"/>
      <c r="U3" s="161"/>
      <c r="V3" s="161"/>
    </row>
    <row r="4" spans="1:23" ht="33" customHeight="1">
      <c r="A4" s="393" t="s">
        <v>66</v>
      </c>
      <c r="B4" s="395" t="s">
        <v>2</v>
      </c>
      <c r="C4" s="318" t="s">
        <v>28</v>
      </c>
      <c r="D4" s="318" t="s">
        <v>29</v>
      </c>
      <c r="E4" s="322" t="s">
        <v>30</v>
      </c>
      <c r="F4" s="318" t="s">
        <v>3</v>
      </c>
      <c r="G4" s="397" t="s">
        <v>31</v>
      </c>
      <c r="H4" s="322" t="s">
        <v>32</v>
      </c>
      <c r="I4" s="401" t="s">
        <v>67</v>
      </c>
      <c r="J4" s="406" t="s">
        <v>68</v>
      </c>
      <c r="K4" s="407"/>
      <c r="L4" s="407"/>
      <c r="M4" s="407"/>
      <c r="N4" s="407"/>
      <c r="O4" s="407"/>
      <c r="P4" s="407"/>
      <c r="Q4" s="407"/>
      <c r="R4" s="407"/>
      <c r="S4" s="408"/>
      <c r="T4" s="403" t="s">
        <v>5</v>
      </c>
      <c r="U4" s="403" t="s">
        <v>147</v>
      </c>
      <c r="V4" s="386" t="s">
        <v>69</v>
      </c>
      <c r="W4" s="157"/>
    </row>
    <row r="5" spans="1:23" s="163" customFormat="1" ht="75" customHeight="1">
      <c r="A5" s="394"/>
      <c r="B5" s="396"/>
      <c r="C5" s="319"/>
      <c r="D5" s="319"/>
      <c r="E5" s="323"/>
      <c r="F5" s="319"/>
      <c r="G5" s="398"/>
      <c r="H5" s="323"/>
      <c r="I5" s="402"/>
      <c r="J5" s="206" t="str">
        <f>'Biens acquis concessionnaire'!I5</f>
        <v>Année 1 - 2026 
12 mois</v>
      </c>
      <c r="K5" s="206" t="str">
        <f>'Biens acquis concessionnaire'!J5</f>
        <v>Année 2</v>
      </c>
      <c r="L5" s="206" t="str">
        <f>'Biens acquis concessionnaire'!K5</f>
        <v>Année 3</v>
      </c>
      <c r="M5" s="206" t="str">
        <f>'Biens acquis concessionnaire'!L5</f>
        <v>Année 4</v>
      </c>
      <c r="N5" s="206" t="str">
        <f>'Biens acquis concessionnaire'!M5</f>
        <v>Année 5</v>
      </c>
      <c r="O5" s="206" t="str">
        <f>'Biens acquis concessionnaire'!N5</f>
        <v>Année 6</v>
      </c>
      <c r="P5" s="206" t="str">
        <f>'Biens acquis concessionnaire'!O5</f>
        <v>Année 7</v>
      </c>
      <c r="Q5" s="206" t="str">
        <f>'Biens acquis concessionnaire'!P5</f>
        <v>Année 8</v>
      </c>
      <c r="R5" s="206" t="str">
        <f>'Biens acquis concessionnaire'!Q5</f>
        <v>Année 9</v>
      </c>
      <c r="S5" s="206" t="str">
        <f>'Biens acquis concessionnaire'!R5</f>
        <v>Année 10 - 2035
12 mois</v>
      </c>
      <c r="T5" s="404"/>
      <c r="U5" s="404"/>
      <c r="V5" s="387"/>
      <c r="W5" s="162"/>
    </row>
    <row r="6" spans="1:23" s="163" customFormat="1" ht="21.5" customHeight="1">
      <c r="A6" s="282" t="s">
        <v>208</v>
      </c>
      <c r="B6" s="409"/>
      <c r="C6" s="409"/>
      <c r="D6" s="409"/>
      <c r="E6" s="409"/>
      <c r="F6" s="409"/>
      <c r="G6" s="409"/>
      <c r="H6" s="409"/>
      <c r="I6" s="409"/>
      <c r="J6" s="409"/>
      <c r="K6" s="409"/>
      <c r="L6" s="409"/>
      <c r="M6" s="409"/>
      <c r="N6" s="409"/>
      <c r="O6" s="409"/>
      <c r="P6" s="409"/>
      <c r="Q6" s="409"/>
      <c r="R6" s="409"/>
      <c r="S6" s="409"/>
      <c r="T6" s="409"/>
      <c r="U6" s="409"/>
      <c r="V6" s="410"/>
      <c r="W6" s="162"/>
    </row>
    <row r="7" spans="1:23">
      <c r="A7" s="164"/>
      <c r="B7" s="399" t="s">
        <v>197</v>
      </c>
      <c r="C7" s="165"/>
      <c r="D7" s="165"/>
      <c r="E7" s="165"/>
      <c r="F7" s="165"/>
      <c r="G7" s="166"/>
      <c r="H7" s="171"/>
      <c r="I7" s="167"/>
      <c r="J7" s="167"/>
      <c r="K7" s="167"/>
      <c r="L7" s="167"/>
      <c r="M7" s="167"/>
      <c r="N7" s="167"/>
      <c r="O7" s="167"/>
      <c r="P7" s="167"/>
      <c r="Q7" s="167"/>
      <c r="R7" s="167"/>
      <c r="S7" s="167"/>
      <c r="T7" s="168">
        <f>SUM(J7:S7)</f>
        <v>0</v>
      </c>
      <c r="U7" s="169">
        <f>T7/10</f>
        <v>0</v>
      </c>
      <c r="V7" s="170"/>
    </row>
    <row r="8" spans="1:23">
      <c r="A8" s="164"/>
      <c r="B8" s="400"/>
      <c r="C8" s="165"/>
      <c r="D8" s="165"/>
      <c r="E8" s="165"/>
      <c r="F8" s="165"/>
      <c r="G8" s="166"/>
      <c r="H8" s="171"/>
      <c r="I8" s="167"/>
      <c r="J8" s="167"/>
      <c r="K8" s="167"/>
      <c r="L8" s="167"/>
      <c r="M8" s="167"/>
      <c r="N8" s="167"/>
      <c r="O8" s="167"/>
      <c r="P8" s="167"/>
      <c r="Q8" s="167"/>
      <c r="R8" s="167"/>
      <c r="S8" s="167"/>
      <c r="T8" s="168">
        <f t="shared" ref="T8:T12" si="0">SUM(J8:S8)</f>
        <v>0</v>
      </c>
      <c r="U8" s="169">
        <f t="shared" ref="U8:U12" si="1">T8/10</f>
        <v>0</v>
      </c>
      <c r="V8" s="172"/>
    </row>
    <row r="9" spans="1:23">
      <c r="A9" s="164"/>
      <c r="B9" s="400"/>
      <c r="C9" s="165"/>
      <c r="D9" s="165"/>
      <c r="E9" s="165"/>
      <c r="F9" s="165"/>
      <c r="G9" s="166"/>
      <c r="H9" s="171"/>
      <c r="I9" s="167"/>
      <c r="J9" s="167"/>
      <c r="K9" s="167"/>
      <c r="L9" s="167"/>
      <c r="M9" s="167"/>
      <c r="N9" s="167"/>
      <c r="O9" s="167"/>
      <c r="P9" s="167"/>
      <c r="Q9" s="167"/>
      <c r="R9" s="167"/>
      <c r="S9" s="167"/>
      <c r="T9" s="168">
        <f t="shared" si="0"/>
        <v>0</v>
      </c>
      <c r="U9" s="169">
        <f t="shared" si="1"/>
        <v>0</v>
      </c>
      <c r="V9" s="172"/>
    </row>
    <row r="10" spans="1:23">
      <c r="A10" s="164"/>
      <c r="B10" s="400"/>
      <c r="C10" s="165"/>
      <c r="D10" s="165"/>
      <c r="E10" s="165"/>
      <c r="F10" s="165"/>
      <c r="G10" s="166"/>
      <c r="H10" s="171"/>
      <c r="I10" s="167"/>
      <c r="J10" s="167"/>
      <c r="K10" s="167"/>
      <c r="L10" s="167"/>
      <c r="M10" s="167"/>
      <c r="N10" s="167"/>
      <c r="O10" s="167"/>
      <c r="P10" s="167"/>
      <c r="Q10" s="167"/>
      <c r="R10" s="167"/>
      <c r="S10" s="167"/>
      <c r="T10" s="168">
        <f t="shared" si="0"/>
        <v>0</v>
      </c>
      <c r="U10" s="169">
        <f t="shared" si="1"/>
        <v>0</v>
      </c>
      <c r="V10" s="172"/>
    </row>
    <row r="11" spans="1:23">
      <c r="A11" s="164"/>
      <c r="B11" s="400"/>
      <c r="C11" s="165"/>
      <c r="D11" s="165"/>
      <c r="E11" s="165"/>
      <c r="F11" s="165"/>
      <c r="G11" s="166"/>
      <c r="H11" s="171"/>
      <c r="I11" s="167"/>
      <c r="J11" s="167"/>
      <c r="K11" s="167"/>
      <c r="L11" s="167"/>
      <c r="M11" s="167"/>
      <c r="N11" s="167"/>
      <c r="O11" s="167"/>
      <c r="P11" s="167"/>
      <c r="Q11" s="167"/>
      <c r="R11" s="167"/>
      <c r="S11" s="167"/>
      <c r="T11" s="168">
        <f t="shared" si="0"/>
        <v>0</v>
      </c>
      <c r="U11" s="169">
        <f t="shared" si="1"/>
        <v>0</v>
      </c>
      <c r="V11" s="172"/>
    </row>
    <row r="12" spans="1:23">
      <c r="A12" s="173"/>
      <c r="B12" s="405"/>
      <c r="C12" s="165"/>
      <c r="D12" s="165"/>
      <c r="E12" s="165"/>
      <c r="F12" s="165"/>
      <c r="G12" s="166"/>
      <c r="H12" s="171"/>
      <c r="I12" s="167"/>
      <c r="J12" s="167"/>
      <c r="K12" s="167"/>
      <c r="L12" s="167"/>
      <c r="M12" s="167"/>
      <c r="N12" s="167"/>
      <c r="O12" s="167"/>
      <c r="P12" s="167"/>
      <c r="Q12" s="167"/>
      <c r="R12" s="167"/>
      <c r="S12" s="167"/>
      <c r="T12" s="168">
        <f t="shared" si="0"/>
        <v>0</v>
      </c>
      <c r="U12" s="169">
        <f t="shared" si="1"/>
        <v>0</v>
      </c>
      <c r="V12" s="172"/>
    </row>
    <row r="13" spans="1:23" s="181" customFormat="1" ht="14">
      <c r="A13" s="174"/>
      <c r="B13" s="175"/>
      <c r="C13" s="176"/>
      <c r="D13" s="176"/>
      <c r="E13" s="176"/>
      <c r="F13" s="176"/>
      <c r="G13" s="177"/>
      <c r="H13" s="178"/>
      <c r="I13" s="179"/>
      <c r="J13" s="180">
        <f>SUM(J7:J12)</f>
        <v>0</v>
      </c>
      <c r="K13" s="180">
        <f t="shared" ref="K13:N13" si="2">SUM(K7:K12)</f>
        <v>0</v>
      </c>
      <c r="L13" s="180">
        <f t="shared" si="2"/>
        <v>0</v>
      </c>
      <c r="M13" s="180">
        <f t="shared" si="2"/>
        <v>0</v>
      </c>
      <c r="N13" s="180">
        <f t="shared" si="2"/>
        <v>0</v>
      </c>
      <c r="O13" s="180">
        <f t="shared" ref="O13:R13" si="3">SUM(O7:O12)</f>
        <v>0</v>
      </c>
      <c r="P13" s="180">
        <f t="shared" si="3"/>
        <v>0</v>
      </c>
      <c r="Q13" s="180">
        <f t="shared" si="3"/>
        <v>0</v>
      </c>
      <c r="R13" s="180">
        <f t="shared" si="3"/>
        <v>0</v>
      </c>
      <c r="S13" s="180">
        <f>SUM(S7:S12)</f>
        <v>0</v>
      </c>
      <c r="T13" s="180">
        <f>SUM(T7:T12)</f>
        <v>0</v>
      </c>
      <c r="U13" s="180">
        <f>SUM(U7:U12)</f>
        <v>0</v>
      </c>
      <c r="V13" s="180">
        <f>SUM(V7:V12)</f>
        <v>0</v>
      </c>
    </row>
    <row r="14" spans="1:23" ht="13.5" customHeight="1">
      <c r="A14" s="164"/>
      <c r="B14" s="399" t="s">
        <v>196</v>
      </c>
      <c r="C14" s="165"/>
      <c r="D14" s="165"/>
      <c r="E14" s="165"/>
      <c r="F14" s="165"/>
      <c r="G14" s="166"/>
      <c r="H14" s="171"/>
      <c r="I14" s="167"/>
      <c r="J14" s="167"/>
      <c r="K14" s="167"/>
      <c r="L14" s="167"/>
      <c r="M14" s="167"/>
      <c r="N14" s="167"/>
      <c r="O14" s="167"/>
      <c r="P14" s="167"/>
      <c r="Q14" s="167"/>
      <c r="R14" s="167"/>
      <c r="S14" s="167"/>
      <c r="T14" s="168">
        <f>SUM(J14:S14)</f>
        <v>0</v>
      </c>
      <c r="U14" s="169">
        <f>T14/10</f>
        <v>0</v>
      </c>
      <c r="V14" s="170"/>
    </row>
    <row r="15" spans="1:23" ht="13.5" customHeight="1">
      <c r="A15" s="164"/>
      <c r="B15" s="400"/>
      <c r="C15" s="165"/>
      <c r="D15" s="165"/>
      <c r="E15" s="165"/>
      <c r="F15" s="165"/>
      <c r="G15" s="166"/>
      <c r="H15" s="171"/>
      <c r="I15" s="167"/>
      <c r="J15" s="167"/>
      <c r="K15" s="167"/>
      <c r="L15" s="167"/>
      <c r="M15" s="167"/>
      <c r="N15" s="167"/>
      <c r="O15" s="167"/>
      <c r="P15" s="167"/>
      <c r="Q15" s="167"/>
      <c r="R15" s="167"/>
      <c r="S15" s="167"/>
      <c r="T15" s="168">
        <f t="shared" ref="T15:T19" si="4">SUM(J15:S15)</f>
        <v>0</v>
      </c>
      <c r="U15" s="169">
        <f t="shared" ref="U15:U19" si="5">T15/10</f>
        <v>0</v>
      </c>
      <c r="V15" s="172"/>
    </row>
    <row r="16" spans="1:23" ht="13.5" customHeight="1">
      <c r="A16" s="164"/>
      <c r="B16" s="400"/>
      <c r="C16" s="165"/>
      <c r="D16" s="165"/>
      <c r="E16" s="165"/>
      <c r="F16" s="165"/>
      <c r="G16" s="166"/>
      <c r="H16" s="171"/>
      <c r="I16" s="167"/>
      <c r="J16" s="167"/>
      <c r="K16" s="167"/>
      <c r="L16" s="167"/>
      <c r="M16" s="167"/>
      <c r="N16" s="167"/>
      <c r="O16" s="167"/>
      <c r="P16" s="167"/>
      <c r="Q16" s="167"/>
      <c r="R16" s="167"/>
      <c r="S16" s="167"/>
      <c r="T16" s="168">
        <f t="shared" si="4"/>
        <v>0</v>
      </c>
      <c r="U16" s="169">
        <f t="shared" si="5"/>
        <v>0</v>
      </c>
      <c r="V16" s="172"/>
    </row>
    <row r="17" spans="1:22" ht="13.5" customHeight="1">
      <c r="A17" s="164"/>
      <c r="B17" s="400"/>
      <c r="C17" s="165"/>
      <c r="D17" s="165"/>
      <c r="E17" s="165"/>
      <c r="F17" s="165"/>
      <c r="G17" s="166"/>
      <c r="H17" s="171"/>
      <c r="I17" s="167"/>
      <c r="J17" s="167"/>
      <c r="K17" s="167"/>
      <c r="L17" s="167"/>
      <c r="M17" s="167"/>
      <c r="N17" s="167"/>
      <c r="O17" s="167"/>
      <c r="P17" s="167"/>
      <c r="Q17" s="167"/>
      <c r="R17" s="167"/>
      <c r="S17" s="167"/>
      <c r="T17" s="168">
        <f t="shared" si="4"/>
        <v>0</v>
      </c>
      <c r="U17" s="169">
        <f t="shared" si="5"/>
        <v>0</v>
      </c>
      <c r="V17" s="172"/>
    </row>
    <row r="18" spans="1:22" ht="13.5" customHeight="1">
      <c r="A18" s="164"/>
      <c r="B18" s="400"/>
      <c r="C18" s="165"/>
      <c r="D18" s="165"/>
      <c r="E18" s="165"/>
      <c r="F18" s="165"/>
      <c r="G18" s="166"/>
      <c r="H18" s="171"/>
      <c r="I18" s="167"/>
      <c r="J18" s="167"/>
      <c r="K18" s="167"/>
      <c r="L18" s="167"/>
      <c r="M18" s="167"/>
      <c r="N18" s="167"/>
      <c r="O18" s="167"/>
      <c r="P18" s="167"/>
      <c r="Q18" s="167"/>
      <c r="R18" s="167"/>
      <c r="S18" s="167"/>
      <c r="T18" s="168">
        <f t="shared" si="4"/>
        <v>0</v>
      </c>
      <c r="U18" s="169">
        <f t="shared" si="5"/>
        <v>0</v>
      </c>
      <c r="V18" s="172"/>
    </row>
    <row r="19" spans="1:22" ht="13.5" customHeight="1">
      <c r="A19" s="173"/>
      <c r="B19" s="400"/>
      <c r="C19" s="165"/>
      <c r="D19" s="165"/>
      <c r="E19" s="165"/>
      <c r="F19" s="165"/>
      <c r="G19" s="166"/>
      <c r="H19" s="171"/>
      <c r="I19" s="167"/>
      <c r="J19" s="167"/>
      <c r="K19" s="167"/>
      <c r="L19" s="167"/>
      <c r="M19" s="167"/>
      <c r="N19" s="167"/>
      <c r="O19" s="167"/>
      <c r="P19" s="167"/>
      <c r="Q19" s="167"/>
      <c r="R19" s="167"/>
      <c r="S19" s="167"/>
      <c r="T19" s="168">
        <f t="shared" si="4"/>
        <v>0</v>
      </c>
      <c r="U19" s="169">
        <f t="shared" si="5"/>
        <v>0</v>
      </c>
      <c r="V19" s="172"/>
    </row>
    <row r="20" spans="1:22" s="181" customFormat="1" ht="14">
      <c r="A20" s="174"/>
      <c r="B20" s="175"/>
      <c r="C20" s="176"/>
      <c r="D20" s="176"/>
      <c r="E20" s="176"/>
      <c r="F20" s="176"/>
      <c r="G20" s="177"/>
      <c r="H20" s="178"/>
      <c r="I20" s="179"/>
      <c r="J20" s="180">
        <f t="shared" ref="J20" si="6">SUM(J14:J19)</f>
        <v>0</v>
      </c>
      <c r="K20" s="180">
        <f t="shared" ref="K20" si="7">SUM(K14:K19)</f>
        <v>0</v>
      </c>
      <c r="L20" s="180">
        <f t="shared" ref="L20" si="8">SUM(L14:L19)</f>
        <v>0</v>
      </c>
      <c r="M20" s="180">
        <f t="shared" ref="M20" si="9">SUM(M14:M19)</f>
        <v>0</v>
      </c>
      <c r="N20" s="180">
        <f t="shared" ref="N20:R20" si="10">SUM(N14:N19)</f>
        <v>0</v>
      </c>
      <c r="O20" s="180">
        <f t="shared" si="10"/>
        <v>0</v>
      </c>
      <c r="P20" s="180">
        <f t="shared" si="10"/>
        <v>0</v>
      </c>
      <c r="Q20" s="180">
        <f t="shared" si="10"/>
        <v>0</v>
      </c>
      <c r="R20" s="180">
        <f t="shared" si="10"/>
        <v>0</v>
      </c>
      <c r="S20" s="180">
        <f t="shared" ref="S20" si="11">SUM(S14:S19)</f>
        <v>0</v>
      </c>
      <c r="T20" s="180">
        <f>SUM(T14:T19)</f>
        <v>0</v>
      </c>
      <c r="U20" s="180">
        <f>SUM(U14:U19)</f>
        <v>0</v>
      </c>
      <c r="V20" s="180">
        <f>SUM(V14:V19)</f>
        <v>0</v>
      </c>
    </row>
    <row r="21" spans="1:22">
      <c r="A21" s="164"/>
      <c r="B21" s="399" t="s">
        <v>215</v>
      </c>
      <c r="C21" s="182"/>
      <c r="D21" s="182"/>
      <c r="E21" s="182"/>
      <c r="F21" s="182"/>
      <c r="G21" s="183"/>
      <c r="H21" s="184"/>
      <c r="I21" s="185"/>
      <c r="J21" s="185"/>
      <c r="K21" s="185"/>
      <c r="L21" s="185"/>
      <c r="M21" s="185"/>
      <c r="N21" s="185"/>
      <c r="O21" s="185"/>
      <c r="P21" s="185"/>
      <c r="Q21" s="185"/>
      <c r="R21" s="185"/>
      <c r="S21" s="185"/>
      <c r="T21" s="168">
        <f>SUM(J21:S21)</f>
        <v>0</v>
      </c>
      <c r="U21" s="169">
        <f>T21/10</f>
        <v>0</v>
      </c>
      <c r="V21" s="172"/>
    </row>
    <row r="22" spans="1:22">
      <c r="A22" s="164"/>
      <c r="B22" s="400"/>
      <c r="C22" s="182"/>
      <c r="D22" s="182"/>
      <c r="E22" s="182"/>
      <c r="F22" s="182"/>
      <c r="G22" s="183"/>
      <c r="H22" s="184"/>
      <c r="I22" s="185"/>
      <c r="J22" s="185"/>
      <c r="K22" s="185"/>
      <c r="L22" s="185"/>
      <c r="M22" s="185"/>
      <c r="N22" s="185"/>
      <c r="O22" s="185"/>
      <c r="P22" s="185"/>
      <c r="Q22" s="185"/>
      <c r="R22" s="185"/>
      <c r="S22" s="185"/>
      <c r="T22" s="168">
        <f t="shared" ref="T22:T26" si="12">SUM(J22:S22)</f>
        <v>0</v>
      </c>
      <c r="U22" s="169">
        <f t="shared" ref="U22:U26" si="13">T22/10</f>
        <v>0</v>
      </c>
      <c r="V22" s="172"/>
    </row>
    <row r="23" spans="1:22">
      <c r="A23" s="164"/>
      <c r="B23" s="400"/>
      <c r="C23" s="182"/>
      <c r="D23" s="182"/>
      <c r="E23" s="182"/>
      <c r="F23" s="182"/>
      <c r="G23" s="183"/>
      <c r="H23" s="184"/>
      <c r="I23" s="185"/>
      <c r="J23" s="185"/>
      <c r="K23" s="185"/>
      <c r="L23" s="185"/>
      <c r="M23" s="185"/>
      <c r="N23" s="185"/>
      <c r="O23" s="185"/>
      <c r="P23" s="185"/>
      <c r="Q23" s="185"/>
      <c r="R23" s="185"/>
      <c r="S23" s="185"/>
      <c r="T23" s="168">
        <f t="shared" si="12"/>
        <v>0</v>
      </c>
      <c r="U23" s="169">
        <f t="shared" si="13"/>
        <v>0</v>
      </c>
      <c r="V23" s="172"/>
    </row>
    <row r="24" spans="1:22">
      <c r="A24" s="164"/>
      <c r="B24" s="400"/>
      <c r="C24" s="182"/>
      <c r="D24" s="182"/>
      <c r="E24" s="182"/>
      <c r="F24" s="182"/>
      <c r="G24" s="183"/>
      <c r="H24" s="184"/>
      <c r="I24" s="185"/>
      <c r="J24" s="185"/>
      <c r="K24" s="185"/>
      <c r="L24" s="185"/>
      <c r="M24" s="185"/>
      <c r="N24" s="185"/>
      <c r="O24" s="185"/>
      <c r="P24" s="185"/>
      <c r="Q24" s="185"/>
      <c r="R24" s="185"/>
      <c r="S24" s="185"/>
      <c r="T24" s="168">
        <f t="shared" si="12"/>
        <v>0</v>
      </c>
      <c r="U24" s="169">
        <f t="shared" si="13"/>
        <v>0</v>
      </c>
      <c r="V24" s="172"/>
    </row>
    <row r="25" spans="1:22">
      <c r="A25" s="164"/>
      <c r="B25" s="400"/>
      <c r="C25" s="182"/>
      <c r="D25" s="182"/>
      <c r="E25" s="182"/>
      <c r="F25" s="182"/>
      <c r="G25" s="183"/>
      <c r="H25" s="184"/>
      <c r="I25" s="185"/>
      <c r="J25" s="185"/>
      <c r="K25" s="185"/>
      <c r="L25" s="185"/>
      <c r="M25" s="185"/>
      <c r="N25" s="185"/>
      <c r="O25" s="185"/>
      <c r="P25" s="185"/>
      <c r="Q25" s="185"/>
      <c r="R25" s="185"/>
      <c r="S25" s="185"/>
      <c r="T25" s="168">
        <f t="shared" si="12"/>
        <v>0</v>
      </c>
      <c r="U25" s="169">
        <f t="shared" si="13"/>
        <v>0</v>
      </c>
      <c r="V25" s="170"/>
    </row>
    <row r="26" spans="1:22">
      <c r="A26" s="164"/>
      <c r="B26" s="400"/>
      <c r="C26" s="182"/>
      <c r="D26" s="182"/>
      <c r="E26" s="182"/>
      <c r="F26" s="182"/>
      <c r="G26" s="183"/>
      <c r="H26" s="184"/>
      <c r="I26" s="185"/>
      <c r="J26" s="185"/>
      <c r="K26" s="185"/>
      <c r="L26" s="185"/>
      <c r="M26" s="185"/>
      <c r="N26" s="185"/>
      <c r="O26" s="185"/>
      <c r="P26" s="185"/>
      <c r="Q26" s="185"/>
      <c r="R26" s="185"/>
      <c r="S26" s="185"/>
      <c r="T26" s="168">
        <f t="shared" si="12"/>
        <v>0</v>
      </c>
      <c r="U26" s="169">
        <f t="shared" si="13"/>
        <v>0</v>
      </c>
      <c r="V26" s="170"/>
    </row>
    <row r="27" spans="1:22" s="181" customFormat="1" ht="14">
      <c r="A27" s="174"/>
      <c r="B27" s="175"/>
      <c r="C27" s="176"/>
      <c r="D27" s="176"/>
      <c r="E27" s="176"/>
      <c r="F27" s="176"/>
      <c r="G27" s="177"/>
      <c r="H27" s="178"/>
      <c r="I27" s="179"/>
      <c r="J27" s="180">
        <f t="shared" ref="J27:S27" si="14">SUM(J21:J26)</f>
        <v>0</v>
      </c>
      <c r="K27" s="180">
        <f t="shared" si="14"/>
        <v>0</v>
      </c>
      <c r="L27" s="180">
        <f t="shared" si="14"/>
        <v>0</v>
      </c>
      <c r="M27" s="180">
        <f t="shared" si="14"/>
        <v>0</v>
      </c>
      <c r="N27" s="180">
        <f t="shared" si="14"/>
        <v>0</v>
      </c>
      <c r="O27" s="180">
        <f t="shared" si="14"/>
        <v>0</v>
      </c>
      <c r="P27" s="180">
        <f t="shared" si="14"/>
        <v>0</v>
      </c>
      <c r="Q27" s="180">
        <f t="shared" si="14"/>
        <v>0</v>
      </c>
      <c r="R27" s="180">
        <f t="shared" si="14"/>
        <v>0</v>
      </c>
      <c r="S27" s="180">
        <f t="shared" si="14"/>
        <v>0</v>
      </c>
      <c r="T27" s="180">
        <f>SUM(T21:T26)</f>
        <v>0</v>
      </c>
      <c r="U27" s="180">
        <f>SUM(U21:U26)</f>
        <v>0</v>
      </c>
      <c r="V27" s="180">
        <f>SUM(V21:V26)</f>
        <v>0</v>
      </c>
    </row>
    <row r="28" spans="1:22">
      <c r="A28" s="164"/>
      <c r="B28" s="399" t="s">
        <v>214</v>
      </c>
      <c r="C28" s="182"/>
      <c r="D28" s="182"/>
      <c r="E28" s="182"/>
      <c r="F28" s="182"/>
      <c r="G28" s="183"/>
      <c r="H28" s="184"/>
      <c r="I28" s="185"/>
      <c r="J28" s="185"/>
      <c r="K28" s="185"/>
      <c r="L28" s="185"/>
      <c r="M28" s="185"/>
      <c r="N28" s="185"/>
      <c r="O28" s="185"/>
      <c r="P28" s="185"/>
      <c r="Q28" s="185"/>
      <c r="R28" s="185"/>
      <c r="S28" s="185"/>
      <c r="T28" s="168">
        <f>SUM(J28:S28)</f>
        <v>0</v>
      </c>
      <c r="U28" s="169">
        <f>T28/10</f>
        <v>0</v>
      </c>
      <c r="V28" s="172"/>
    </row>
    <row r="29" spans="1:22">
      <c r="A29" s="164"/>
      <c r="B29" s="400"/>
      <c r="C29" s="182"/>
      <c r="D29" s="182"/>
      <c r="E29" s="182"/>
      <c r="F29" s="182"/>
      <c r="G29" s="183"/>
      <c r="H29" s="184"/>
      <c r="I29" s="185"/>
      <c r="J29" s="185"/>
      <c r="K29" s="185"/>
      <c r="L29" s="185"/>
      <c r="M29" s="185"/>
      <c r="N29" s="185"/>
      <c r="O29" s="185"/>
      <c r="P29" s="185"/>
      <c r="Q29" s="185"/>
      <c r="R29" s="185"/>
      <c r="S29" s="185"/>
      <c r="T29" s="168">
        <f t="shared" ref="T29:T33" si="15">SUM(J29:S29)</f>
        <v>0</v>
      </c>
      <c r="U29" s="169">
        <f t="shared" ref="U29:U33" si="16">T29/10</f>
        <v>0</v>
      </c>
      <c r="V29" s="172"/>
    </row>
    <row r="30" spans="1:22">
      <c r="A30" s="164"/>
      <c r="B30" s="400"/>
      <c r="C30" s="182"/>
      <c r="D30" s="182"/>
      <c r="E30" s="182"/>
      <c r="F30" s="182"/>
      <c r="G30" s="183"/>
      <c r="H30" s="184"/>
      <c r="I30" s="185"/>
      <c r="J30" s="185"/>
      <c r="K30" s="185"/>
      <c r="L30" s="185"/>
      <c r="M30" s="185"/>
      <c r="N30" s="185"/>
      <c r="O30" s="185"/>
      <c r="P30" s="185"/>
      <c r="Q30" s="185"/>
      <c r="R30" s="185"/>
      <c r="S30" s="185"/>
      <c r="T30" s="168">
        <f t="shared" si="15"/>
        <v>0</v>
      </c>
      <c r="U30" s="169">
        <f t="shared" si="16"/>
        <v>0</v>
      </c>
      <c r="V30" s="172"/>
    </row>
    <row r="31" spans="1:22">
      <c r="A31" s="164"/>
      <c r="B31" s="400"/>
      <c r="C31" s="182"/>
      <c r="D31" s="182"/>
      <c r="E31" s="182"/>
      <c r="F31" s="182"/>
      <c r="G31" s="183"/>
      <c r="H31" s="184"/>
      <c r="I31" s="185"/>
      <c r="J31" s="185"/>
      <c r="K31" s="185"/>
      <c r="L31" s="185"/>
      <c r="M31" s="185"/>
      <c r="N31" s="185"/>
      <c r="O31" s="185"/>
      <c r="P31" s="185"/>
      <c r="Q31" s="185"/>
      <c r="R31" s="185"/>
      <c r="S31" s="185"/>
      <c r="T31" s="168">
        <f t="shared" si="15"/>
        <v>0</v>
      </c>
      <c r="U31" s="169">
        <f t="shared" si="16"/>
        <v>0</v>
      </c>
      <c r="V31" s="172"/>
    </row>
    <row r="32" spans="1:22">
      <c r="A32" s="164"/>
      <c r="B32" s="400"/>
      <c r="C32" s="182"/>
      <c r="D32" s="182"/>
      <c r="E32" s="182"/>
      <c r="F32" s="182"/>
      <c r="G32" s="183"/>
      <c r="H32" s="184"/>
      <c r="I32" s="185"/>
      <c r="J32" s="185"/>
      <c r="K32" s="185"/>
      <c r="L32" s="185"/>
      <c r="M32" s="185"/>
      <c r="N32" s="185"/>
      <c r="O32" s="185"/>
      <c r="P32" s="185"/>
      <c r="Q32" s="185"/>
      <c r="R32" s="185"/>
      <c r="S32" s="185"/>
      <c r="T32" s="168">
        <f t="shared" si="15"/>
        <v>0</v>
      </c>
      <c r="U32" s="169">
        <f t="shared" si="16"/>
        <v>0</v>
      </c>
      <c r="V32" s="170"/>
    </row>
    <row r="33" spans="1:22">
      <c r="A33" s="164"/>
      <c r="B33" s="400"/>
      <c r="C33" s="182"/>
      <c r="D33" s="182"/>
      <c r="E33" s="182"/>
      <c r="F33" s="182"/>
      <c r="G33" s="183"/>
      <c r="H33" s="184"/>
      <c r="I33" s="185"/>
      <c r="J33" s="185"/>
      <c r="K33" s="185"/>
      <c r="L33" s="185"/>
      <c r="M33" s="185"/>
      <c r="N33" s="185"/>
      <c r="O33" s="185"/>
      <c r="P33" s="185"/>
      <c r="Q33" s="185"/>
      <c r="R33" s="185"/>
      <c r="S33" s="185"/>
      <c r="T33" s="168">
        <f t="shared" si="15"/>
        <v>0</v>
      </c>
      <c r="U33" s="169">
        <f t="shared" si="16"/>
        <v>0</v>
      </c>
      <c r="V33" s="170"/>
    </row>
    <row r="34" spans="1:22" s="181" customFormat="1" ht="14">
      <c r="A34" s="174"/>
      <c r="B34" s="175"/>
      <c r="C34" s="176"/>
      <c r="D34" s="176"/>
      <c r="E34" s="176"/>
      <c r="F34" s="176"/>
      <c r="G34" s="177"/>
      <c r="H34" s="178"/>
      <c r="I34" s="179"/>
      <c r="J34" s="180">
        <f t="shared" ref="J34:S34" si="17">SUM(J28:J33)</f>
        <v>0</v>
      </c>
      <c r="K34" s="180">
        <f t="shared" si="17"/>
        <v>0</v>
      </c>
      <c r="L34" s="180">
        <f t="shared" si="17"/>
        <v>0</v>
      </c>
      <c r="M34" s="180">
        <f t="shared" si="17"/>
        <v>0</v>
      </c>
      <c r="N34" s="180">
        <f t="shared" si="17"/>
        <v>0</v>
      </c>
      <c r="O34" s="180">
        <f t="shared" si="17"/>
        <v>0</v>
      </c>
      <c r="P34" s="180">
        <f t="shared" si="17"/>
        <v>0</v>
      </c>
      <c r="Q34" s="180">
        <f t="shared" si="17"/>
        <v>0</v>
      </c>
      <c r="R34" s="180">
        <f t="shared" si="17"/>
        <v>0</v>
      </c>
      <c r="S34" s="180">
        <f t="shared" si="17"/>
        <v>0</v>
      </c>
      <c r="T34" s="180">
        <f>SUM(T28:T33)</f>
        <v>0</v>
      </c>
      <c r="U34" s="180">
        <f>SUM(U28:U33)</f>
        <v>0</v>
      </c>
      <c r="V34" s="180">
        <f>SUM(V28:V33)</f>
        <v>0</v>
      </c>
    </row>
    <row r="35" spans="1:22">
      <c r="A35" s="164"/>
      <c r="B35" s="399" t="s">
        <v>211</v>
      </c>
      <c r="C35" s="182"/>
      <c r="D35" s="182"/>
      <c r="E35" s="182"/>
      <c r="F35" s="182"/>
      <c r="G35" s="183"/>
      <c r="H35" s="184"/>
      <c r="I35" s="185"/>
      <c r="J35" s="185"/>
      <c r="K35" s="185"/>
      <c r="L35" s="185"/>
      <c r="M35" s="185"/>
      <c r="N35" s="185"/>
      <c r="O35" s="185"/>
      <c r="P35" s="185"/>
      <c r="Q35" s="185"/>
      <c r="R35" s="185"/>
      <c r="S35" s="185"/>
      <c r="T35" s="168">
        <f>SUM(J35:S35)</f>
        <v>0</v>
      </c>
      <c r="U35" s="169">
        <f>T35/10</f>
        <v>0</v>
      </c>
      <c r="V35" s="172"/>
    </row>
    <row r="36" spans="1:22">
      <c r="A36" s="164"/>
      <c r="B36" s="400"/>
      <c r="C36" s="182"/>
      <c r="D36" s="182"/>
      <c r="E36" s="182"/>
      <c r="F36" s="182"/>
      <c r="G36" s="183"/>
      <c r="H36" s="184"/>
      <c r="I36" s="185"/>
      <c r="J36" s="185"/>
      <c r="K36" s="185"/>
      <c r="L36" s="185"/>
      <c r="M36" s="185"/>
      <c r="N36" s="185"/>
      <c r="O36" s="185"/>
      <c r="P36" s="185"/>
      <c r="Q36" s="185"/>
      <c r="R36" s="185"/>
      <c r="S36" s="185"/>
      <c r="T36" s="168">
        <f t="shared" ref="T36:T40" si="18">SUM(J36:S36)</f>
        <v>0</v>
      </c>
      <c r="U36" s="169">
        <f t="shared" ref="U36:U40" si="19">T36/10</f>
        <v>0</v>
      </c>
      <c r="V36" s="172"/>
    </row>
    <row r="37" spans="1:22">
      <c r="A37" s="164"/>
      <c r="B37" s="400"/>
      <c r="C37" s="182"/>
      <c r="D37" s="182"/>
      <c r="E37" s="182"/>
      <c r="F37" s="182"/>
      <c r="G37" s="183"/>
      <c r="H37" s="184"/>
      <c r="I37" s="185"/>
      <c r="J37" s="185"/>
      <c r="K37" s="185"/>
      <c r="L37" s="185"/>
      <c r="M37" s="185"/>
      <c r="N37" s="185"/>
      <c r="O37" s="185"/>
      <c r="P37" s="185"/>
      <c r="Q37" s="185"/>
      <c r="R37" s="185"/>
      <c r="S37" s="185"/>
      <c r="T37" s="168">
        <f t="shared" si="18"/>
        <v>0</v>
      </c>
      <c r="U37" s="169">
        <f t="shared" si="19"/>
        <v>0</v>
      </c>
      <c r="V37" s="172"/>
    </row>
    <row r="38" spans="1:22">
      <c r="A38" s="164"/>
      <c r="B38" s="400"/>
      <c r="C38" s="182"/>
      <c r="D38" s="182"/>
      <c r="E38" s="182"/>
      <c r="F38" s="182"/>
      <c r="G38" s="183"/>
      <c r="H38" s="184"/>
      <c r="I38" s="185"/>
      <c r="J38" s="185"/>
      <c r="K38" s="185"/>
      <c r="L38" s="185"/>
      <c r="M38" s="185"/>
      <c r="N38" s="185"/>
      <c r="O38" s="185"/>
      <c r="P38" s="185"/>
      <c r="Q38" s="185"/>
      <c r="R38" s="185"/>
      <c r="S38" s="185"/>
      <c r="T38" s="168">
        <f t="shared" si="18"/>
        <v>0</v>
      </c>
      <c r="U38" s="169">
        <f t="shared" si="19"/>
        <v>0</v>
      </c>
      <c r="V38" s="172"/>
    </row>
    <row r="39" spans="1:22">
      <c r="A39" s="164"/>
      <c r="B39" s="400"/>
      <c r="C39" s="182"/>
      <c r="D39" s="182"/>
      <c r="E39" s="182"/>
      <c r="F39" s="182"/>
      <c r="G39" s="183"/>
      <c r="H39" s="184"/>
      <c r="I39" s="185"/>
      <c r="J39" s="185"/>
      <c r="K39" s="185"/>
      <c r="L39" s="185"/>
      <c r="M39" s="185"/>
      <c r="N39" s="185"/>
      <c r="O39" s="185"/>
      <c r="P39" s="185"/>
      <c r="Q39" s="185"/>
      <c r="R39" s="185"/>
      <c r="S39" s="185"/>
      <c r="T39" s="168">
        <f t="shared" si="18"/>
        <v>0</v>
      </c>
      <c r="U39" s="169">
        <f t="shared" si="19"/>
        <v>0</v>
      </c>
      <c r="V39" s="170"/>
    </row>
    <row r="40" spans="1:22">
      <c r="A40" s="164"/>
      <c r="B40" s="400"/>
      <c r="C40" s="182"/>
      <c r="D40" s="182"/>
      <c r="E40" s="182"/>
      <c r="F40" s="182"/>
      <c r="G40" s="183"/>
      <c r="H40" s="184"/>
      <c r="I40" s="185"/>
      <c r="J40" s="185"/>
      <c r="K40" s="185"/>
      <c r="L40" s="185"/>
      <c r="M40" s="185"/>
      <c r="N40" s="185"/>
      <c r="O40" s="185"/>
      <c r="P40" s="185"/>
      <c r="Q40" s="185"/>
      <c r="R40" s="185"/>
      <c r="S40" s="185"/>
      <c r="T40" s="168">
        <f t="shared" si="18"/>
        <v>0</v>
      </c>
      <c r="U40" s="169">
        <f t="shared" si="19"/>
        <v>0</v>
      </c>
      <c r="V40" s="170"/>
    </row>
    <row r="41" spans="1:22" s="181" customFormat="1" ht="14">
      <c r="A41" s="174"/>
      <c r="B41" s="175"/>
      <c r="C41" s="176"/>
      <c r="D41" s="176"/>
      <c r="E41" s="176"/>
      <c r="F41" s="176"/>
      <c r="G41" s="177"/>
      <c r="H41" s="178"/>
      <c r="I41" s="179"/>
      <c r="J41" s="180">
        <f t="shared" ref="J41:S41" si="20">SUM(J35:J40)</f>
        <v>0</v>
      </c>
      <c r="K41" s="180">
        <f t="shared" si="20"/>
        <v>0</v>
      </c>
      <c r="L41" s="180">
        <f t="shared" si="20"/>
        <v>0</v>
      </c>
      <c r="M41" s="180">
        <f t="shared" si="20"/>
        <v>0</v>
      </c>
      <c r="N41" s="180">
        <f t="shared" si="20"/>
        <v>0</v>
      </c>
      <c r="O41" s="180">
        <f t="shared" si="20"/>
        <v>0</v>
      </c>
      <c r="P41" s="180">
        <f t="shared" si="20"/>
        <v>0</v>
      </c>
      <c r="Q41" s="180">
        <f t="shared" si="20"/>
        <v>0</v>
      </c>
      <c r="R41" s="180">
        <f t="shared" si="20"/>
        <v>0</v>
      </c>
      <c r="S41" s="180">
        <f t="shared" si="20"/>
        <v>0</v>
      </c>
      <c r="T41" s="180">
        <f>SUM(T35:T40)</f>
        <v>0</v>
      </c>
      <c r="U41" s="180">
        <f>SUM(U35:U40)</f>
        <v>0</v>
      </c>
      <c r="V41" s="180">
        <f>SUM(V35:V40)</f>
        <v>0</v>
      </c>
    </row>
    <row r="42" spans="1:22" s="181" customFormat="1" ht="5.5" customHeight="1">
      <c r="A42" s="290"/>
      <c r="B42" s="284"/>
      <c r="C42" s="285"/>
      <c r="D42" s="285"/>
      <c r="E42" s="285"/>
      <c r="F42" s="285"/>
      <c r="G42" s="283"/>
      <c r="H42" s="286"/>
      <c r="I42" s="287"/>
      <c r="J42" s="288"/>
      <c r="K42" s="288"/>
      <c r="L42" s="288"/>
      <c r="M42" s="288"/>
      <c r="N42" s="288"/>
      <c r="O42" s="288"/>
      <c r="P42" s="288"/>
      <c r="Q42" s="288"/>
      <c r="R42" s="288"/>
      <c r="S42" s="288"/>
      <c r="T42" s="288"/>
      <c r="U42" s="288"/>
      <c r="V42" s="289"/>
    </row>
    <row r="43" spans="1:22" s="181" customFormat="1" ht="23" customHeight="1">
      <c r="A43" s="282" t="s">
        <v>198</v>
      </c>
      <c r="B43" s="409"/>
      <c r="C43" s="409"/>
      <c r="D43" s="409"/>
      <c r="E43" s="409"/>
      <c r="F43" s="409"/>
      <c r="G43" s="409"/>
      <c r="H43" s="409"/>
      <c r="I43" s="409"/>
      <c r="J43" s="409">
        <f t="shared" ref="J43" si="21">SUM(J21:J26)</f>
        <v>0</v>
      </c>
      <c r="K43" s="409">
        <f t="shared" ref="K43" si="22">SUM(K21:K26)</f>
        <v>0</v>
      </c>
      <c r="L43" s="409">
        <f t="shared" ref="L43" si="23">SUM(L21:L26)</f>
        <v>0</v>
      </c>
      <c r="M43" s="409">
        <f t="shared" ref="M43" si="24">SUM(M21:M26)</f>
        <v>0</v>
      </c>
      <c r="N43" s="409">
        <f t="shared" ref="N43:R43" si="25">SUM(N21:N26)</f>
        <v>0</v>
      </c>
      <c r="O43" s="409">
        <f t="shared" si="25"/>
        <v>0</v>
      </c>
      <c r="P43" s="409">
        <f t="shared" si="25"/>
        <v>0</v>
      </c>
      <c r="Q43" s="409">
        <f t="shared" si="25"/>
        <v>0</v>
      </c>
      <c r="R43" s="409">
        <f t="shared" si="25"/>
        <v>0</v>
      </c>
      <c r="S43" s="409">
        <f t="shared" ref="S43" si="26">SUM(S21:S26)</f>
        <v>0</v>
      </c>
      <c r="T43" s="409">
        <f>SUM(T21:T26)</f>
        <v>0</v>
      </c>
      <c r="U43" s="409">
        <f>SUM(U21:U26)</f>
        <v>0</v>
      </c>
      <c r="V43" s="410">
        <f>SUM(V21:V26)</f>
        <v>0</v>
      </c>
    </row>
    <row r="44" spans="1:22">
      <c r="A44" s="164"/>
      <c r="B44" s="399" t="s">
        <v>199</v>
      </c>
      <c r="C44" s="182"/>
      <c r="D44" s="182"/>
      <c r="E44" s="182"/>
      <c r="F44" s="182"/>
      <c r="G44" s="183"/>
      <c r="H44" s="184"/>
      <c r="I44" s="185"/>
      <c r="J44" s="185"/>
      <c r="K44" s="185"/>
      <c r="L44" s="185"/>
      <c r="M44" s="185"/>
      <c r="N44" s="185"/>
      <c r="O44" s="185"/>
      <c r="P44" s="185"/>
      <c r="Q44" s="185"/>
      <c r="R44" s="185"/>
      <c r="S44" s="185"/>
      <c r="T44" s="168">
        <f>SUM(J44:S44)</f>
        <v>0</v>
      </c>
      <c r="U44" s="169">
        <f>T44/10</f>
        <v>0</v>
      </c>
      <c r="V44" s="172"/>
    </row>
    <row r="45" spans="1:22">
      <c r="A45" s="164"/>
      <c r="B45" s="400"/>
      <c r="C45" s="182"/>
      <c r="D45" s="182"/>
      <c r="E45" s="182"/>
      <c r="F45" s="182"/>
      <c r="G45" s="183"/>
      <c r="H45" s="184"/>
      <c r="I45" s="185"/>
      <c r="J45" s="185"/>
      <c r="K45" s="185"/>
      <c r="L45" s="185"/>
      <c r="M45" s="185"/>
      <c r="N45" s="185"/>
      <c r="O45" s="185"/>
      <c r="P45" s="185"/>
      <c r="Q45" s="185"/>
      <c r="R45" s="185"/>
      <c r="S45" s="185"/>
      <c r="T45" s="168">
        <f t="shared" ref="T45:T49" si="27">SUM(J45:S45)</f>
        <v>0</v>
      </c>
      <c r="U45" s="169">
        <f t="shared" ref="U45:U49" si="28">T45/10</f>
        <v>0</v>
      </c>
      <c r="V45" s="172"/>
    </row>
    <row r="46" spans="1:22">
      <c r="A46" s="164"/>
      <c r="B46" s="400"/>
      <c r="C46" s="182"/>
      <c r="D46" s="182"/>
      <c r="E46" s="182"/>
      <c r="F46" s="182"/>
      <c r="G46" s="183"/>
      <c r="H46" s="184"/>
      <c r="I46" s="185"/>
      <c r="J46" s="185"/>
      <c r="K46" s="185"/>
      <c r="L46" s="185"/>
      <c r="M46" s="185"/>
      <c r="N46" s="185"/>
      <c r="O46" s="185"/>
      <c r="P46" s="185"/>
      <c r="Q46" s="185"/>
      <c r="R46" s="185"/>
      <c r="S46" s="185"/>
      <c r="T46" s="168">
        <f t="shared" si="27"/>
        <v>0</v>
      </c>
      <c r="U46" s="169">
        <f t="shared" si="28"/>
        <v>0</v>
      </c>
      <c r="V46" s="172"/>
    </row>
    <row r="47" spans="1:22">
      <c r="A47" s="164"/>
      <c r="B47" s="400"/>
      <c r="C47" s="182"/>
      <c r="D47" s="182"/>
      <c r="E47" s="182"/>
      <c r="F47" s="182"/>
      <c r="G47" s="183"/>
      <c r="H47" s="184"/>
      <c r="I47" s="185"/>
      <c r="J47" s="185"/>
      <c r="K47" s="185"/>
      <c r="L47" s="185"/>
      <c r="M47" s="185"/>
      <c r="N47" s="185"/>
      <c r="O47" s="185"/>
      <c r="P47" s="185"/>
      <c r="Q47" s="185"/>
      <c r="R47" s="185"/>
      <c r="S47" s="185"/>
      <c r="T47" s="168">
        <f t="shared" si="27"/>
        <v>0</v>
      </c>
      <c r="U47" s="169">
        <f t="shared" si="28"/>
        <v>0</v>
      </c>
      <c r="V47" s="170"/>
    </row>
    <row r="48" spans="1:22">
      <c r="A48" s="164"/>
      <c r="B48" s="400"/>
      <c r="C48" s="182"/>
      <c r="D48" s="182"/>
      <c r="E48" s="182"/>
      <c r="F48" s="182"/>
      <c r="G48" s="183"/>
      <c r="H48" s="184"/>
      <c r="I48" s="185"/>
      <c r="J48" s="185"/>
      <c r="K48" s="185"/>
      <c r="L48" s="185"/>
      <c r="M48" s="185"/>
      <c r="N48" s="185"/>
      <c r="O48" s="185"/>
      <c r="P48" s="185"/>
      <c r="Q48" s="185"/>
      <c r="R48" s="185"/>
      <c r="S48" s="185"/>
      <c r="T48" s="168">
        <f t="shared" si="27"/>
        <v>0</v>
      </c>
      <c r="U48" s="169">
        <f t="shared" si="28"/>
        <v>0</v>
      </c>
      <c r="V48" s="170"/>
    </row>
    <row r="49" spans="1:22">
      <c r="A49" s="164"/>
      <c r="B49" s="400"/>
      <c r="C49" s="182"/>
      <c r="D49" s="182"/>
      <c r="E49" s="182"/>
      <c r="F49" s="182"/>
      <c r="G49" s="183"/>
      <c r="H49" s="184"/>
      <c r="I49" s="185"/>
      <c r="J49" s="185"/>
      <c r="K49" s="185"/>
      <c r="L49" s="185"/>
      <c r="M49" s="185"/>
      <c r="N49" s="185"/>
      <c r="O49" s="185"/>
      <c r="P49" s="185"/>
      <c r="Q49" s="185"/>
      <c r="R49" s="185"/>
      <c r="S49" s="185"/>
      <c r="T49" s="168">
        <f t="shared" si="27"/>
        <v>0</v>
      </c>
      <c r="U49" s="169">
        <f t="shared" si="28"/>
        <v>0</v>
      </c>
      <c r="V49" s="170"/>
    </row>
    <row r="50" spans="1:22" s="181" customFormat="1" ht="14">
      <c r="A50" s="174"/>
      <c r="B50" s="175"/>
      <c r="C50" s="176"/>
      <c r="D50" s="176"/>
      <c r="E50" s="176"/>
      <c r="F50" s="176"/>
      <c r="G50" s="177"/>
      <c r="H50" s="178"/>
      <c r="I50" s="179"/>
      <c r="J50" s="180">
        <f t="shared" ref="J50" si="29">SUM(J44:J49)</f>
        <v>0</v>
      </c>
      <c r="K50" s="180">
        <f t="shared" ref="K50" si="30">SUM(K44:K49)</f>
        <v>0</v>
      </c>
      <c r="L50" s="180">
        <f t="shared" ref="L50" si="31">SUM(L44:L49)</f>
        <v>0</v>
      </c>
      <c r="M50" s="180">
        <f t="shared" ref="M50" si="32">SUM(M44:M49)</f>
        <v>0</v>
      </c>
      <c r="N50" s="180">
        <f t="shared" ref="N50:R50" si="33">SUM(N44:N49)</f>
        <v>0</v>
      </c>
      <c r="O50" s="180">
        <f t="shared" si="33"/>
        <v>0</v>
      </c>
      <c r="P50" s="180">
        <f t="shared" si="33"/>
        <v>0</v>
      </c>
      <c r="Q50" s="180">
        <f t="shared" si="33"/>
        <v>0</v>
      </c>
      <c r="R50" s="180">
        <f t="shared" si="33"/>
        <v>0</v>
      </c>
      <c r="S50" s="180">
        <f t="shared" ref="S50" si="34">SUM(S44:S49)</f>
        <v>0</v>
      </c>
      <c r="T50" s="180">
        <f>SUM(T44:T49)</f>
        <v>0</v>
      </c>
      <c r="U50" s="180">
        <f>SUM(U44:U49)</f>
        <v>0</v>
      </c>
      <c r="V50" s="180">
        <f>SUM(V44:V49)</f>
        <v>0</v>
      </c>
    </row>
    <row r="51" spans="1:22">
      <c r="A51" s="164"/>
      <c r="B51" s="399" t="s">
        <v>201</v>
      </c>
      <c r="C51" s="182"/>
      <c r="D51" s="182"/>
      <c r="E51" s="182"/>
      <c r="F51" s="182"/>
      <c r="G51" s="183"/>
      <c r="H51" s="184"/>
      <c r="I51" s="185"/>
      <c r="J51" s="185"/>
      <c r="K51" s="185"/>
      <c r="L51" s="185"/>
      <c r="M51" s="185"/>
      <c r="N51" s="185"/>
      <c r="O51" s="185"/>
      <c r="P51" s="185"/>
      <c r="Q51" s="185"/>
      <c r="R51" s="185"/>
      <c r="S51" s="185"/>
      <c r="T51" s="168">
        <f>SUM(J51:S51)</f>
        <v>0</v>
      </c>
      <c r="U51" s="169">
        <f>T51/10</f>
        <v>0</v>
      </c>
      <c r="V51" s="172"/>
    </row>
    <row r="52" spans="1:22">
      <c r="A52" s="164"/>
      <c r="B52" s="400"/>
      <c r="C52" s="182"/>
      <c r="D52" s="182"/>
      <c r="E52" s="182"/>
      <c r="F52" s="182"/>
      <c r="G52" s="183"/>
      <c r="H52" s="184"/>
      <c r="I52" s="185"/>
      <c r="J52" s="185"/>
      <c r="K52" s="185"/>
      <c r="L52" s="185"/>
      <c r="M52" s="185"/>
      <c r="N52" s="185"/>
      <c r="O52" s="185"/>
      <c r="P52" s="185"/>
      <c r="Q52" s="185"/>
      <c r="R52" s="185"/>
      <c r="S52" s="185"/>
      <c r="T52" s="168">
        <f t="shared" ref="T52:T56" si="35">SUM(J52:S52)</f>
        <v>0</v>
      </c>
      <c r="U52" s="169">
        <f t="shared" ref="U52:U56" si="36">T52/10</f>
        <v>0</v>
      </c>
      <c r="V52" s="170"/>
    </row>
    <row r="53" spans="1:22">
      <c r="A53" s="164"/>
      <c r="B53" s="400"/>
      <c r="C53" s="182"/>
      <c r="D53" s="182"/>
      <c r="E53" s="182"/>
      <c r="F53" s="182"/>
      <c r="G53" s="183"/>
      <c r="H53" s="184"/>
      <c r="I53" s="185"/>
      <c r="J53" s="185"/>
      <c r="K53" s="185"/>
      <c r="L53" s="185"/>
      <c r="M53" s="185"/>
      <c r="N53" s="185"/>
      <c r="O53" s="185"/>
      <c r="P53" s="185"/>
      <c r="Q53" s="185"/>
      <c r="R53" s="185"/>
      <c r="S53" s="185"/>
      <c r="T53" s="168">
        <f t="shared" si="35"/>
        <v>0</v>
      </c>
      <c r="U53" s="169">
        <f t="shared" si="36"/>
        <v>0</v>
      </c>
      <c r="V53" s="172"/>
    </row>
    <row r="54" spans="1:22">
      <c r="A54" s="173"/>
      <c r="B54" s="400"/>
      <c r="C54" s="182"/>
      <c r="D54" s="182"/>
      <c r="E54" s="182"/>
      <c r="F54" s="182"/>
      <c r="G54" s="183"/>
      <c r="H54" s="184"/>
      <c r="I54" s="185"/>
      <c r="J54" s="185"/>
      <c r="K54" s="185"/>
      <c r="L54" s="185"/>
      <c r="M54" s="185"/>
      <c r="N54" s="185"/>
      <c r="O54" s="185"/>
      <c r="P54" s="185"/>
      <c r="Q54" s="185"/>
      <c r="R54" s="185"/>
      <c r="S54" s="185"/>
      <c r="T54" s="168">
        <f t="shared" si="35"/>
        <v>0</v>
      </c>
      <c r="U54" s="169">
        <f t="shared" si="36"/>
        <v>0</v>
      </c>
      <c r="V54" s="172"/>
    </row>
    <row r="55" spans="1:22">
      <c r="A55" s="173"/>
      <c r="B55" s="400"/>
      <c r="C55" s="182"/>
      <c r="D55" s="182"/>
      <c r="E55" s="182"/>
      <c r="F55" s="182"/>
      <c r="G55" s="183"/>
      <c r="H55" s="184"/>
      <c r="I55" s="185"/>
      <c r="J55" s="185"/>
      <c r="K55" s="185"/>
      <c r="L55" s="185"/>
      <c r="M55" s="185"/>
      <c r="N55" s="185"/>
      <c r="O55" s="185"/>
      <c r="P55" s="185"/>
      <c r="Q55" s="185"/>
      <c r="R55" s="185"/>
      <c r="S55" s="185"/>
      <c r="T55" s="168">
        <f t="shared" si="35"/>
        <v>0</v>
      </c>
      <c r="U55" s="169">
        <f t="shared" si="36"/>
        <v>0</v>
      </c>
      <c r="V55" s="172"/>
    </row>
    <row r="56" spans="1:22">
      <c r="A56" s="173"/>
      <c r="B56" s="400"/>
      <c r="C56" s="182"/>
      <c r="D56" s="182"/>
      <c r="E56" s="182"/>
      <c r="F56" s="182"/>
      <c r="G56" s="183"/>
      <c r="H56" s="184"/>
      <c r="I56" s="185"/>
      <c r="J56" s="185"/>
      <c r="K56" s="185"/>
      <c r="L56" s="185"/>
      <c r="M56" s="185"/>
      <c r="N56" s="185"/>
      <c r="O56" s="185"/>
      <c r="P56" s="185"/>
      <c r="Q56" s="185"/>
      <c r="R56" s="185"/>
      <c r="S56" s="185"/>
      <c r="T56" s="168">
        <f t="shared" si="35"/>
        <v>0</v>
      </c>
      <c r="U56" s="169">
        <f t="shared" si="36"/>
        <v>0</v>
      </c>
      <c r="V56" s="172"/>
    </row>
    <row r="57" spans="1:22" s="181" customFormat="1" ht="14">
      <c r="A57" s="174"/>
      <c r="B57" s="175"/>
      <c r="C57" s="176"/>
      <c r="D57" s="176"/>
      <c r="E57" s="176"/>
      <c r="F57" s="176"/>
      <c r="G57" s="177"/>
      <c r="H57" s="178"/>
      <c r="I57" s="179"/>
      <c r="J57" s="180">
        <f t="shared" ref="J57" si="37">SUM(J51:J56)</f>
        <v>0</v>
      </c>
      <c r="K57" s="180">
        <f t="shared" ref="K57" si="38">SUM(K51:K56)</f>
        <v>0</v>
      </c>
      <c r="L57" s="180">
        <f t="shared" ref="L57" si="39">SUM(L51:L56)</f>
        <v>0</v>
      </c>
      <c r="M57" s="180">
        <f t="shared" ref="M57" si="40">SUM(M51:M56)</f>
        <v>0</v>
      </c>
      <c r="N57" s="180">
        <f t="shared" ref="N57:R57" si="41">SUM(N51:N56)</f>
        <v>0</v>
      </c>
      <c r="O57" s="180">
        <f t="shared" si="41"/>
        <v>0</v>
      </c>
      <c r="P57" s="180">
        <f t="shared" si="41"/>
        <v>0</v>
      </c>
      <c r="Q57" s="180">
        <f t="shared" si="41"/>
        <v>0</v>
      </c>
      <c r="R57" s="180">
        <f t="shared" si="41"/>
        <v>0</v>
      </c>
      <c r="S57" s="180">
        <f t="shared" ref="S57" si="42">SUM(S51:S56)</f>
        <v>0</v>
      </c>
      <c r="T57" s="180">
        <f>SUM(T51:T56)</f>
        <v>0</v>
      </c>
      <c r="U57" s="180">
        <f>SUM(U51:U56)</f>
        <v>0</v>
      </c>
      <c r="V57" s="180">
        <f>SUM(V51:V56)</f>
        <v>0</v>
      </c>
    </row>
    <row r="58" spans="1:22">
      <c r="A58" s="164"/>
      <c r="B58" s="399" t="s">
        <v>202</v>
      </c>
      <c r="C58" s="182"/>
      <c r="D58" s="182"/>
      <c r="E58" s="182"/>
      <c r="F58" s="182"/>
      <c r="G58" s="183"/>
      <c r="H58" s="186"/>
      <c r="I58" s="185"/>
      <c r="J58" s="185"/>
      <c r="K58" s="185"/>
      <c r="L58" s="185"/>
      <c r="M58" s="185"/>
      <c r="N58" s="185"/>
      <c r="O58" s="185"/>
      <c r="P58" s="185"/>
      <c r="Q58" s="185"/>
      <c r="R58" s="185"/>
      <c r="S58" s="185"/>
      <c r="T58" s="168">
        <f>SUM(J58:S58)</f>
        <v>0</v>
      </c>
      <c r="U58" s="169">
        <f>T58/10</f>
        <v>0</v>
      </c>
      <c r="V58" s="172"/>
    </row>
    <row r="59" spans="1:22">
      <c r="A59" s="164"/>
      <c r="B59" s="400"/>
      <c r="C59" s="182"/>
      <c r="D59" s="182"/>
      <c r="E59" s="182"/>
      <c r="F59" s="182"/>
      <c r="G59" s="183"/>
      <c r="H59" s="186"/>
      <c r="I59" s="185"/>
      <c r="J59" s="185"/>
      <c r="K59" s="185"/>
      <c r="L59" s="185"/>
      <c r="M59" s="185"/>
      <c r="N59" s="185"/>
      <c r="O59" s="185"/>
      <c r="P59" s="185"/>
      <c r="Q59" s="185"/>
      <c r="R59" s="185"/>
      <c r="S59" s="185"/>
      <c r="T59" s="168">
        <f t="shared" ref="T59:T63" si="43">SUM(J59:S59)</f>
        <v>0</v>
      </c>
      <c r="U59" s="169">
        <f t="shared" ref="U59:U63" si="44">T59/10</f>
        <v>0</v>
      </c>
      <c r="V59" s="172"/>
    </row>
    <row r="60" spans="1:22">
      <c r="A60" s="164"/>
      <c r="B60" s="400"/>
      <c r="C60" s="182"/>
      <c r="D60" s="182"/>
      <c r="E60" s="182"/>
      <c r="F60" s="182"/>
      <c r="G60" s="183"/>
      <c r="H60" s="186"/>
      <c r="I60" s="185"/>
      <c r="J60" s="185"/>
      <c r="K60" s="185"/>
      <c r="L60" s="185"/>
      <c r="M60" s="185"/>
      <c r="N60" s="185"/>
      <c r="O60" s="185"/>
      <c r="P60" s="185"/>
      <c r="Q60" s="185"/>
      <c r="R60" s="185"/>
      <c r="S60" s="185"/>
      <c r="T60" s="168">
        <f t="shared" si="43"/>
        <v>0</v>
      </c>
      <c r="U60" s="169">
        <f t="shared" si="44"/>
        <v>0</v>
      </c>
      <c r="V60" s="172"/>
    </row>
    <row r="61" spans="1:22">
      <c r="A61" s="164"/>
      <c r="B61" s="400"/>
      <c r="C61" s="182"/>
      <c r="D61" s="182"/>
      <c r="E61" s="182"/>
      <c r="F61" s="182"/>
      <c r="G61" s="183"/>
      <c r="H61" s="186"/>
      <c r="I61" s="185"/>
      <c r="J61" s="185"/>
      <c r="K61" s="185"/>
      <c r="L61" s="185"/>
      <c r="M61" s="185"/>
      <c r="N61" s="185"/>
      <c r="O61" s="185"/>
      <c r="P61" s="185"/>
      <c r="Q61" s="185"/>
      <c r="R61" s="185"/>
      <c r="S61" s="185"/>
      <c r="T61" s="168">
        <f t="shared" si="43"/>
        <v>0</v>
      </c>
      <c r="U61" s="169">
        <f t="shared" si="44"/>
        <v>0</v>
      </c>
      <c r="V61" s="172"/>
    </row>
    <row r="62" spans="1:22">
      <c r="A62" s="164"/>
      <c r="B62" s="400"/>
      <c r="C62" s="182"/>
      <c r="D62" s="182"/>
      <c r="E62" s="182"/>
      <c r="F62" s="182"/>
      <c r="G62" s="183"/>
      <c r="H62" s="186"/>
      <c r="I62" s="185"/>
      <c r="J62" s="185"/>
      <c r="K62" s="185"/>
      <c r="L62" s="185"/>
      <c r="M62" s="185"/>
      <c r="N62" s="185"/>
      <c r="O62" s="185"/>
      <c r="P62" s="185"/>
      <c r="Q62" s="185"/>
      <c r="R62" s="185"/>
      <c r="S62" s="185"/>
      <c r="T62" s="168">
        <f t="shared" si="43"/>
        <v>0</v>
      </c>
      <c r="U62" s="169">
        <f t="shared" si="44"/>
        <v>0</v>
      </c>
      <c r="V62" s="172"/>
    </row>
    <row r="63" spans="1:22">
      <c r="A63" s="164"/>
      <c r="B63" s="400"/>
      <c r="C63" s="182"/>
      <c r="D63" s="182"/>
      <c r="E63" s="182"/>
      <c r="F63" s="182"/>
      <c r="G63" s="183"/>
      <c r="H63" s="186"/>
      <c r="I63" s="185"/>
      <c r="J63" s="185"/>
      <c r="K63" s="185"/>
      <c r="L63" s="185"/>
      <c r="M63" s="185"/>
      <c r="N63" s="185"/>
      <c r="O63" s="185"/>
      <c r="P63" s="185"/>
      <c r="Q63" s="185"/>
      <c r="R63" s="185"/>
      <c r="S63" s="185"/>
      <c r="T63" s="168">
        <f t="shared" si="43"/>
        <v>0</v>
      </c>
      <c r="U63" s="169">
        <f t="shared" si="44"/>
        <v>0</v>
      </c>
      <c r="V63" s="172"/>
    </row>
    <row r="64" spans="1:22" s="181" customFormat="1" ht="14">
      <c r="A64" s="174"/>
      <c r="B64" s="187"/>
      <c r="C64" s="176"/>
      <c r="D64" s="176"/>
      <c r="E64" s="176"/>
      <c r="F64" s="176"/>
      <c r="G64" s="177"/>
      <c r="H64" s="178"/>
      <c r="I64" s="179"/>
      <c r="J64" s="180">
        <f t="shared" ref="J64:S64" si="45">SUM(J58:J63)</f>
        <v>0</v>
      </c>
      <c r="K64" s="180">
        <f t="shared" si="45"/>
        <v>0</v>
      </c>
      <c r="L64" s="180">
        <f t="shared" si="45"/>
        <v>0</v>
      </c>
      <c r="M64" s="180">
        <f t="shared" si="45"/>
        <v>0</v>
      </c>
      <c r="N64" s="180">
        <f t="shared" si="45"/>
        <v>0</v>
      </c>
      <c r="O64" s="180">
        <f t="shared" si="45"/>
        <v>0</v>
      </c>
      <c r="P64" s="180">
        <f t="shared" si="45"/>
        <v>0</v>
      </c>
      <c r="Q64" s="180">
        <f t="shared" si="45"/>
        <v>0</v>
      </c>
      <c r="R64" s="180">
        <f t="shared" si="45"/>
        <v>0</v>
      </c>
      <c r="S64" s="180">
        <f t="shared" si="45"/>
        <v>0</v>
      </c>
      <c r="T64" s="180">
        <f>SUM(T58:T63)</f>
        <v>0</v>
      </c>
      <c r="U64" s="180">
        <f>SUM(U58:U63)</f>
        <v>0</v>
      </c>
      <c r="V64" s="180">
        <f>SUM(V58:V63)</f>
        <v>0</v>
      </c>
    </row>
    <row r="65" spans="1:22">
      <c r="A65" s="164"/>
      <c r="B65" s="399" t="s">
        <v>203</v>
      </c>
      <c r="C65" s="182"/>
      <c r="D65" s="182"/>
      <c r="E65" s="182"/>
      <c r="F65" s="182"/>
      <c r="G65" s="183"/>
      <c r="H65" s="186"/>
      <c r="I65" s="185"/>
      <c r="J65" s="185"/>
      <c r="K65" s="185"/>
      <c r="L65" s="185"/>
      <c r="M65" s="185"/>
      <c r="N65" s="185"/>
      <c r="O65" s="185"/>
      <c r="P65" s="185"/>
      <c r="Q65" s="185"/>
      <c r="R65" s="185"/>
      <c r="S65" s="185"/>
      <c r="T65" s="168">
        <f>SUM(J65:S65)</f>
        <v>0</v>
      </c>
      <c r="U65" s="169">
        <f>T65/10</f>
        <v>0</v>
      </c>
      <c r="V65" s="172"/>
    </row>
    <row r="66" spans="1:22">
      <c r="A66" s="164"/>
      <c r="B66" s="400"/>
      <c r="C66" s="182"/>
      <c r="D66" s="182"/>
      <c r="E66" s="182"/>
      <c r="F66" s="182"/>
      <c r="G66" s="183"/>
      <c r="H66" s="186"/>
      <c r="I66" s="185"/>
      <c r="J66" s="185"/>
      <c r="K66" s="185"/>
      <c r="L66" s="185"/>
      <c r="M66" s="185"/>
      <c r="N66" s="185"/>
      <c r="O66" s="185"/>
      <c r="P66" s="185"/>
      <c r="Q66" s="185"/>
      <c r="R66" s="185"/>
      <c r="S66" s="185"/>
      <c r="T66" s="168">
        <f t="shared" ref="T66:T70" si="46">SUM(J66:S66)</f>
        <v>0</v>
      </c>
      <c r="U66" s="169">
        <f t="shared" ref="U66:U70" si="47">T66/10</f>
        <v>0</v>
      </c>
      <c r="V66" s="172"/>
    </row>
    <row r="67" spans="1:22">
      <c r="A67" s="164"/>
      <c r="B67" s="400"/>
      <c r="C67" s="182"/>
      <c r="D67" s="182"/>
      <c r="E67" s="182"/>
      <c r="F67" s="182"/>
      <c r="G67" s="183"/>
      <c r="H67" s="186"/>
      <c r="I67" s="185"/>
      <c r="J67" s="185"/>
      <c r="K67" s="185"/>
      <c r="L67" s="185"/>
      <c r="M67" s="185"/>
      <c r="N67" s="185"/>
      <c r="O67" s="185"/>
      <c r="P67" s="185"/>
      <c r="Q67" s="185"/>
      <c r="R67" s="185"/>
      <c r="S67" s="185"/>
      <c r="T67" s="168">
        <f t="shared" si="46"/>
        <v>0</v>
      </c>
      <c r="U67" s="169">
        <f t="shared" si="47"/>
        <v>0</v>
      </c>
      <c r="V67" s="172"/>
    </row>
    <row r="68" spans="1:22">
      <c r="A68" s="164"/>
      <c r="B68" s="400"/>
      <c r="C68" s="182"/>
      <c r="D68" s="182"/>
      <c r="E68" s="182"/>
      <c r="F68" s="182"/>
      <c r="G68" s="183"/>
      <c r="H68" s="186"/>
      <c r="I68" s="185"/>
      <c r="J68" s="185"/>
      <c r="K68" s="185"/>
      <c r="L68" s="185"/>
      <c r="M68" s="185"/>
      <c r="N68" s="185"/>
      <c r="O68" s="185"/>
      <c r="P68" s="185"/>
      <c r="Q68" s="185"/>
      <c r="R68" s="185"/>
      <c r="S68" s="185"/>
      <c r="T68" s="168">
        <f t="shared" si="46"/>
        <v>0</v>
      </c>
      <c r="U68" s="169">
        <f t="shared" si="47"/>
        <v>0</v>
      </c>
      <c r="V68" s="172"/>
    </row>
    <row r="69" spans="1:22">
      <c r="A69" s="164"/>
      <c r="B69" s="400"/>
      <c r="C69" s="182"/>
      <c r="D69" s="182"/>
      <c r="E69" s="182"/>
      <c r="F69" s="182"/>
      <c r="G69" s="183"/>
      <c r="H69" s="186"/>
      <c r="I69" s="185"/>
      <c r="J69" s="185"/>
      <c r="K69" s="185"/>
      <c r="L69" s="185"/>
      <c r="M69" s="185"/>
      <c r="N69" s="185"/>
      <c r="O69" s="185"/>
      <c r="P69" s="185"/>
      <c r="Q69" s="185"/>
      <c r="R69" s="185"/>
      <c r="S69" s="185"/>
      <c r="T69" s="168">
        <f t="shared" si="46"/>
        <v>0</v>
      </c>
      <c r="U69" s="169">
        <f t="shared" si="47"/>
        <v>0</v>
      </c>
      <c r="V69" s="172"/>
    </row>
    <row r="70" spans="1:22">
      <c r="A70" s="164"/>
      <c r="B70" s="400"/>
      <c r="C70" s="182"/>
      <c r="D70" s="182"/>
      <c r="E70" s="182"/>
      <c r="F70" s="182"/>
      <c r="G70" s="183"/>
      <c r="H70" s="186"/>
      <c r="I70" s="185"/>
      <c r="J70" s="185"/>
      <c r="K70" s="185"/>
      <c r="L70" s="185"/>
      <c r="M70" s="185"/>
      <c r="N70" s="185"/>
      <c r="O70" s="185"/>
      <c r="P70" s="185"/>
      <c r="Q70" s="185"/>
      <c r="R70" s="185"/>
      <c r="S70" s="185"/>
      <c r="T70" s="168">
        <f t="shared" si="46"/>
        <v>0</v>
      </c>
      <c r="U70" s="169">
        <f t="shared" si="47"/>
        <v>0</v>
      </c>
      <c r="V70" s="172"/>
    </row>
    <row r="71" spans="1:22" s="181" customFormat="1" ht="14">
      <c r="A71" s="174"/>
      <c r="B71" s="187"/>
      <c r="C71" s="176"/>
      <c r="D71" s="176"/>
      <c r="E71" s="176"/>
      <c r="F71" s="176"/>
      <c r="G71" s="177"/>
      <c r="H71" s="178"/>
      <c r="I71" s="179"/>
      <c r="J71" s="180">
        <f t="shared" ref="J71" si="48">SUM(J65:J70)</f>
        <v>0</v>
      </c>
      <c r="K71" s="180">
        <f t="shared" ref="K71" si="49">SUM(K65:K70)</f>
        <v>0</v>
      </c>
      <c r="L71" s="180">
        <f t="shared" ref="L71" si="50">SUM(L65:L70)</f>
        <v>0</v>
      </c>
      <c r="M71" s="180">
        <f t="shared" ref="M71" si="51">SUM(M65:M70)</f>
        <v>0</v>
      </c>
      <c r="N71" s="180">
        <f t="shared" ref="N71:R71" si="52">SUM(N65:N70)</f>
        <v>0</v>
      </c>
      <c r="O71" s="180">
        <f t="shared" si="52"/>
        <v>0</v>
      </c>
      <c r="P71" s="180">
        <f t="shared" si="52"/>
        <v>0</v>
      </c>
      <c r="Q71" s="180">
        <f t="shared" si="52"/>
        <v>0</v>
      </c>
      <c r="R71" s="180">
        <f t="shared" si="52"/>
        <v>0</v>
      </c>
      <c r="S71" s="180">
        <f t="shared" ref="S71" si="53">SUM(S65:S70)</f>
        <v>0</v>
      </c>
      <c r="T71" s="180">
        <f>SUM(T65:T70)</f>
        <v>0</v>
      </c>
      <c r="U71" s="180">
        <f>SUM(U65:U70)</f>
        <v>0</v>
      </c>
      <c r="V71" s="180">
        <f>SUM(V65:V70)</f>
        <v>0</v>
      </c>
    </row>
    <row r="72" spans="1:22">
      <c r="A72" s="164"/>
      <c r="B72" s="399" t="s">
        <v>204</v>
      </c>
      <c r="C72" s="182"/>
      <c r="D72" s="182"/>
      <c r="E72" s="182"/>
      <c r="F72" s="182"/>
      <c r="G72" s="183"/>
      <c r="H72" s="186"/>
      <c r="I72" s="185"/>
      <c r="J72" s="185"/>
      <c r="K72" s="185"/>
      <c r="L72" s="185"/>
      <c r="M72" s="185"/>
      <c r="N72" s="185"/>
      <c r="O72" s="185"/>
      <c r="P72" s="185"/>
      <c r="Q72" s="185"/>
      <c r="R72" s="185"/>
      <c r="S72" s="185"/>
      <c r="T72" s="168">
        <f>SUM(J72:S72)</f>
        <v>0</v>
      </c>
      <c r="U72" s="169">
        <f>T72/10</f>
        <v>0</v>
      </c>
      <c r="V72" s="172"/>
    </row>
    <row r="73" spans="1:22">
      <c r="A73" s="173"/>
      <c r="B73" s="400"/>
      <c r="C73" s="182"/>
      <c r="D73" s="182"/>
      <c r="E73" s="182"/>
      <c r="F73" s="182"/>
      <c r="G73" s="183"/>
      <c r="H73" s="186"/>
      <c r="I73" s="185"/>
      <c r="J73" s="185"/>
      <c r="K73" s="185"/>
      <c r="L73" s="185"/>
      <c r="M73" s="185"/>
      <c r="N73" s="185"/>
      <c r="O73" s="185"/>
      <c r="P73" s="185"/>
      <c r="Q73" s="185"/>
      <c r="R73" s="185"/>
      <c r="S73" s="185"/>
      <c r="T73" s="168">
        <f t="shared" ref="T73:T77" si="54">SUM(J73:S73)</f>
        <v>0</v>
      </c>
      <c r="U73" s="169">
        <f t="shared" ref="U73:U77" si="55">T73/10</f>
        <v>0</v>
      </c>
      <c r="V73" s="172"/>
    </row>
    <row r="74" spans="1:22">
      <c r="A74" s="173"/>
      <c r="B74" s="400"/>
      <c r="C74" s="182"/>
      <c r="D74" s="182"/>
      <c r="E74" s="182"/>
      <c r="F74" s="182"/>
      <c r="G74" s="183"/>
      <c r="H74" s="186"/>
      <c r="I74" s="185"/>
      <c r="J74" s="185"/>
      <c r="K74" s="185"/>
      <c r="L74" s="185"/>
      <c r="M74" s="185"/>
      <c r="N74" s="185"/>
      <c r="O74" s="185"/>
      <c r="P74" s="185"/>
      <c r="Q74" s="185"/>
      <c r="R74" s="185"/>
      <c r="S74" s="185"/>
      <c r="T74" s="168">
        <f t="shared" si="54"/>
        <v>0</v>
      </c>
      <c r="U74" s="169">
        <f t="shared" si="55"/>
        <v>0</v>
      </c>
      <c r="V74" s="172"/>
    </row>
    <row r="75" spans="1:22">
      <c r="A75" s="173"/>
      <c r="B75" s="400"/>
      <c r="C75" s="182"/>
      <c r="D75" s="182"/>
      <c r="E75" s="182"/>
      <c r="F75" s="182"/>
      <c r="G75" s="183"/>
      <c r="H75" s="186"/>
      <c r="I75" s="185"/>
      <c r="J75" s="185"/>
      <c r="K75" s="185"/>
      <c r="L75" s="185"/>
      <c r="M75" s="185"/>
      <c r="N75" s="185"/>
      <c r="O75" s="185"/>
      <c r="P75" s="185"/>
      <c r="Q75" s="185"/>
      <c r="R75" s="185"/>
      <c r="S75" s="185"/>
      <c r="T75" s="168">
        <f t="shared" si="54"/>
        <v>0</v>
      </c>
      <c r="U75" s="169">
        <f t="shared" si="55"/>
        <v>0</v>
      </c>
      <c r="V75" s="172"/>
    </row>
    <row r="76" spans="1:22">
      <c r="A76" s="173"/>
      <c r="B76" s="400"/>
      <c r="C76" s="182"/>
      <c r="D76" s="182"/>
      <c r="E76" s="182"/>
      <c r="F76" s="182"/>
      <c r="G76" s="183"/>
      <c r="H76" s="186"/>
      <c r="I76" s="185"/>
      <c r="J76" s="185"/>
      <c r="K76" s="185"/>
      <c r="L76" s="185"/>
      <c r="M76" s="185"/>
      <c r="N76" s="185"/>
      <c r="O76" s="185"/>
      <c r="P76" s="185"/>
      <c r="Q76" s="185"/>
      <c r="R76" s="185"/>
      <c r="S76" s="185"/>
      <c r="T76" s="168">
        <f t="shared" si="54"/>
        <v>0</v>
      </c>
      <c r="U76" s="169">
        <f t="shared" si="55"/>
        <v>0</v>
      </c>
      <c r="V76" s="172"/>
    </row>
    <row r="77" spans="1:22">
      <c r="A77" s="173"/>
      <c r="B77" s="400"/>
      <c r="C77" s="182"/>
      <c r="D77" s="182"/>
      <c r="E77" s="182"/>
      <c r="F77" s="182"/>
      <c r="G77" s="183"/>
      <c r="H77" s="186"/>
      <c r="I77" s="185"/>
      <c r="J77" s="185"/>
      <c r="K77" s="185"/>
      <c r="L77" s="185"/>
      <c r="M77" s="185"/>
      <c r="N77" s="185"/>
      <c r="O77" s="185"/>
      <c r="P77" s="185"/>
      <c r="Q77" s="185"/>
      <c r="R77" s="185"/>
      <c r="S77" s="185"/>
      <c r="T77" s="168">
        <f t="shared" si="54"/>
        <v>0</v>
      </c>
      <c r="U77" s="169">
        <f t="shared" si="55"/>
        <v>0</v>
      </c>
      <c r="V77" s="172"/>
    </row>
    <row r="78" spans="1:22" s="181" customFormat="1" ht="14">
      <c r="A78" s="174"/>
      <c r="B78" s="175"/>
      <c r="C78" s="176"/>
      <c r="D78" s="176"/>
      <c r="E78" s="176"/>
      <c r="F78" s="176"/>
      <c r="G78" s="177"/>
      <c r="H78" s="178"/>
      <c r="I78" s="179"/>
      <c r="J78" s="180">
        <f t="shared" ref="J78" si="56">SUM(J72:J77)</f>
        <v>0</v>
      </c>
      <c r="K78" s="180">
        <f t="shared" ref="K78" si="57">SUM(K72:K77)</f>
        <v>0</v>
      </c>
      <c r="L78" s="180">
        <f t="shared" ref="L78" si="58">SUM(L72:L77)</f>
        <v>0</v>
      </c>
      <c r="M78" s="180">
        <f t="shared" ref="M78" si="59">SUM(M72:M77)</f>
        <v>0</v>
      </c>
      <c r="N78" s="180">
        <f t="shared" ref="N78:R78" si="60">SUM(N72:N77)</f>
        <v>0</v>
      </c>
      <c r="O78" s="180">
        <f t="shared" si="60"/>
        <v>0</v>
      </c>
      <c r="P78" s="180">
        <f t="shared" si="60"/>
        <v>0</v>
      </c>
      <c r="Q78" s="180">
        <f t="shared" si="60"/>
        <v>0</v>
      </c>
      <c r="R78" s="180">
        <f t="shared" si="60"/>
        <v>0</v>
      </c>
      <c r="S78" s="180">
        <f t="shared" ref="S78" si="61">SUM(S72:S77)</f>
        <v>0</v>
      </c>
      <c r="T78" s="180">
        <f>SUM(T72:T77)</f>
        <v>0</v>
      </c>
      <c r="U78" s="180">
        <f>SUM(U72:U77)</f>
        <v>0</v>
      </c>
      <c r="V78" s="180">
        <f>SUM(V72:V77)</f>
        <v>0</v>
      </c>
    </row>
    <row r="79" spans="1:22">
      <c r="A79" s="164"/>
      <c r="B79" s="399" t="s">
        <v>205</v>
      </c>
      <c r="C79" s="182"/>
      <c r="D79" s="182"/>
      <c r="E79" s="182"/>
      <c r="F79" s="182"/>
      <c r="G79" s="183"/>
      <c r="H79" s="186"/>
      <c r="I79" s="185"/>
      <c r="J79" s="185"/>
      <c r="K79" s="185"/>
      <c r="L79" s="185"/>
      <c r="M79" s="185"/>
      <c r="N79" s="185"/>
      <c r="O79" s="185"/>
      <c r="P79" s="185"/>
      <c r="Q79" s="185"/>
      <c r="R79" s="185"/>
      <c r="S79" s="185"/>
      <c r="T79" s="168">
        <f>SUM(J79:S79)</f>
        <v>0</v>
      </c>
      <c r="U79" s="169">
        <f>T79/10</f>
        <v>0</v>
      </c>
      <c r="V79" s="172"/>
    </row>
    <row r="80" spans="1:22">
      <c r="A80" s="173"/>
      <c r="B80" s="400"/>
      <c r="C80" s="182"/>
      <c r="D80" s="182"/>
      <c r="E80" s="182"/>
      <c r="F80" s="182"/>
      <c r="G80" s="183"/>
      <c r="H80" s="186"/>
      <c r="I80" s="185"/>
      <c r="J80" s="185"/>
      <c r="K80" s="185"/>
      <c r="L80" s="185"/>
      <c r="M80" s="185"/>
      <c r="N80" s="185"/>
      <c r="O80" s="185"/>
      <c r="P80" s="185"/>
      <c r="Q80" s="185"/>
      <c r="R80" s="185"/>
      <c r="S80" s="185"/>
      <c r="T80" s="168">
        <f t="shared" ref="T80:T84" si="62">SUM(J80:S80)</f>
        <v>0</v>
      </c>
      <c r="U80" s="169">
        <f t="shared" ref="U80:U84" si="63">T80/10</f>
        <v>0</v>
      </c>
      <c r="V80" s="172"/>
    </row>
    <row r="81" spans="1:22">
      <c r="A81" s="164"/>
      <c r="B81" s="400"/>
      <c r="C81" s="182"/>
      <c r="D81" s="182"/>
      <c r="E81" s="182"/>
      <c r="F81" s="182"/>
      <c r="G81" s="183"/>
      <c r="H81" s="186"/>
      <c r="I81" s="185"/>
      <c r="J81" s="185"/>
      <c r="K81" s="185"/>
      <c r="L81" s="185"/>
      <c r="M81" s="185"/>
      <c r="N81" s="185"/>
      <c r="O81" s="185"/>
      <c r="P81" s="185"/>
      <c r="Q81" s="185"/>
      <c r="R81" s="185"/>
      <c r="S81" s="185"/>
      <c r="T81" s="168">
        <f t="shared" si="62"/>
        <v>0</v>
      </c>
      <c r="U81" s="169">
        <f t="shared" si="63"/>
        <v>0</v>
      </c>
      <c r="V81" s="172"/>
    </row>
    <row r="82" spans="1:22">
      <c r="A82" s="164"/>
      <c r="B82" s="400"/>
      <c r="C82" s="182"/>
      <c r="D82" s="182"/>
      <c r="E82" s="182"/>
      <c r="F82" s="182"/>
      <c r="G82" s="183"/>
      <c r="H82" s="186"/>
      <c r="I82" s="185"/>
      <c r="J82" s="185"/>
      <c r="K82" s="185"/>
      <c r="L82" s="185"/>
      <c r="M82" s="185"/>
      <c r="N82" s="185"/>
      <c r="O82" s="185"/>
      <c r="P82" s="185"/>
      <c r="Q82" s="185"/>
      <c r="R82" s="185"/>
      <c r="S82" s="185"/>
      <c r="T82" s="168">
        <f t="shared" si="62"/>
        <v>0</v>
      </c>
      <c r="U82" s="169">
        <f t="shared" si="63"/>
        <v>0</v>
      </c>
      <c r="V82" s="172"/>
    </row>
    <row r="83" spans="1:22">
      <c r="A83" s="164"/>
      <c r="B83" s="400"/>
      <c r="C83" s="182"/>
      <c r="D83" s="182"/>
      <c r="E83" s="182"/>
      <c r="F83" s="182"/>
      <c r="G83" s="183"/>
      <c r="H83" s="186"/>
      <c r="I83" s="185"/>
      <c r="J83" s="185"/>
      <c r="K83" s="185"/>
      <c r="L83" s="185"/>
      <c r="M83" s="185"/>
      <c r="N83" s="185"/>
      <c r="O83" s="185"/>
      <c r="P83" s="185"/>
      <c r="Q83" s="185"/>
      <c r="R83" s="185"/>
      <c r="S83" s="185"/>
      <c r="T83" s="168">
        <f t="shared" si="62"/>
        <v>0</v>
      </c>
      <c r="U83" s="169">
        <f t="shared" si="63"/>
        <v>0</v>
      </c>
      <c r="V83" s="172"/>
    </row>
    <row r="84" spans="1:22">
      <c r="A84" s="173"/>
      <c r="B84" s="405"/>
      <c r="C84" s="182"/>
      <c r="D84" s="182"/>
      <c r="E84" s="182"/>
      <c r="F84" s="182"/>
      <c r="G84" s="183"/>
      <c r="H84" s="186"/>
      <c r="I84" s="185"/>
      <c r="J84" s="185"/>
      <c r="K84" s="185"/>
      <c r="L84" s="185"/>
      <c r="M84" s="185"/>
      <c r="N84" s="185"/>
      <c r="O84" s="185"/>
      <c r="P84" s="185"/>
      <c r="Q84" s="185"/>
      <c r="R84" s="185"/>
      <c r="S84" s="185"/>
      <c r="T84" s="168">
        <f t="shared" si="62"/>
        <v>0</v>
      </c>
      <c r="U84" s="169">
        <f t="shared" si="63"/>
        <v>0</v>
      </c>
      <c r="V84" s="172"/>
    </row>
    <row r="85" spans="1:22" s="181" customFormat="1" ht="14">
      <c r="A85" s="174"/>
      <c r="B85" s="175"/>
      <c r="C85" s="176"/>
      <c r="D85" s="176"/>
      <c r="E85" s="176"/>
      <c r="F85" s="176"/>
      <c r="G85" s="177"/>
      <c r="H85" s="178"/>
      <c r="I85" s="179"/>
      <c r="J85" s="180">
        <f t="shared" ref="J85" si="64">SUM(J79:J84)</f>
        <v>0</v>
      </c>
      <c r="K85" s="180">
        <f t="shared" ref="K85" si="65">SUM(K79:K84)</f>
        <v>0</v>
      </c>
      <c r="L85" s="180">
        <f t="shared" ref="L85" si="66">SUM(L79:L84)</f>
        <v>0</v>
      </c>
      <c r="M85" s="180">
        <f t="shared" ref="M85" si="67">SUM(M79:M84)</f>
        <v>0</v>
      </c>
      <c r="N85" s="180">
        <f t="shared" ref="N85:R85" si="68">SUM(N79:N84)</f>
        <v>0</v>
      </c>
      <c r="O85" s="180">
        <f t="shared" si="68"/>
        <v>0</v>
      </c>
      <c r="P85" s="180">
        <f t="shared" si="68"/>
        <v>0</v>
      </c>
      <c r="Q85" s="180">
        <f t="shared" si="68"/>
        <v>0</v>
      </c>
      <c r="R85" s="180">
        <f t="shared" si="68"/>
        <v>0</v>
      </c>
      <c r="S85" s="180">
        <f t="shared" ref="S85" si="69">SUM(S79:S84)</f>
        <v>0</v>
      </c>
      <c r="T85" s="180">
        <f>SUM(T79:T84)</f>
        <v>0</v>
      </c>
      <c r="U85" s="180">
        <f>SUM(U79:U84)</f>
        <v>0</v>
      </c>
      <c r="V85" s="180">
        <f>SUM(V79:V84)</f>
        <v>0</v>
      </c>
    </row>
    <row r="86" spans="1:22">
      <c r="A86" s="173"/>
      <c r="B86" s="399" t="s">
        <v>206</v>
      </c>
      <c r="C86" s="182"/>
      <c r="D86" s="182"/>
      <c r="E86" s="182"/>
      <c r="F86" s="182"/>
      <c r="G86" s="183"/>
      <c r="H86" s="186"/>
      <c r="I86" s="185"/>
      <c r="J86" s="185"/>
      <c r="K86" s="185"/>
      <c r="L86" s="185"/>
      <c r="M86" s="185"/>
      <c r="N86" s="185"/>
      <c r="O86" s="185"/>
      <c r="P86" s="185"/>
      <c r="Q86" s="185"/>
      <c r="R86" s="185"/>
      <c r="S86" s="185"/>
      <c r="T86" s="168">
        <f>SUM(J86:S86)</f>
        <v>0</v>
      </c>
      <c r="U86" s="169">
        <f>T86/10</f>
        <v>0</v>
      </c>
      <c r="V86" s="172"/>
    </row>
    <row r="87" spans="1:22">
      <c r="A87" s="173"/>
      <c r="B87" s="400"/>
      <c r="C87" s="182"/>
      <c r="D87" s="182"/>
      <c r="E87" s="182"/>
      <c r="F87" s="182"/>
      <c r="G87" s="183"/>
      <c r="H87" s="186"/>
      <c r="I87" s="185"/>
      <c r="J87" s="185"/>
      <c r="K87" s="185"/>
      <c r="L87" s="185"/>
      <c r="M87" s="185"/>
      <c r="N87" s="185"/>
      <c r="O87" s="185"/>
      <c r="P87" s="185"/>
      <c r="Q87" s="185"/>
      <c r="R87" s="185"/>
      <c r="S87" s="185"/>
      <c r="T87" s="168">
        <f t="shared" ref="T87:T91" si="70">SUM(J87:S87)</f>
        <v>0</v>
      </c>
      <c r="U87" s="169">
        <f t="shared" ref="U87:U91" si="71">T87/10</f>
        <v>0</v>
      </c>
      <c r="V87" s="172"/>
    </row>
    <row r="88" spans="1:22">
      <c r="A88" s="173"/>
      <c r="B88" s="400"/>
      <c r="C88" s="182"/>
      <c r="D88" s="182"/>
      <c r="E88" s="182"/>
      <c r="F88" s="182"/>
      <c r="G88" s="183"/>
      <c r="H88" s="186"/>
      <c r="I88" s="185"/>
      <c r="J88" s="185"/>
      <c r="K88" s="185"/>
      <c r="L88" s="185"/>
      <c r="M88" s="185"/>
      <c r="N88" s="185"/>
      <c r="O88" s="185"/>
      <c r="P88" s="185"/>
      <c r="Q88" s="185"/>
      <c r="R88" s="185"/>
      <c r="S88" s="185"/>
      <c r="T88" s="168">
        <f t="shared" si="70"/>
        <v>0</v>
      </c>
      <c r="U88" s="169">
        <f t="shared" si="71"/>
        <v>0</v>
      </c>
      <c r="V88" s="172"/>
    </row>
    <row r="89" spans="1:22">
      <c r="A89" s="173"/>
      <c r="B89" s="400"/>
      <c r="C89" s="182"/>
      <c r="D89" s="182"/>
      <c r="E89" s="182"/>
      <c r="F89" s="182"/>
      <c r="G89" s="183"/>
      <c r="H89" s="186"/>
      <c r="I89" s="185"/>
      <c r="J89" s="185"/>
      <c r="K89" s="185"/>
      <c r="L89" s="185"/>
      <c r="M89" s="185"/>
      <c r="N89" s="185"/>
      <c r="O89" s="185"/>
      <c r="P89" s="185"/>
      <c r="Q89" s="185"/>
      <c r="R89" s="185"/>
      <c r="S89" s="185"/>
      <c r="T89" s="168">
        <f t="shared" si="70"/>
        <v>0</v>
      </c>
      <c r="U89" s="169">
        <f t="shared" si="71"/>
        <v>0</v>
      </c>
      <c r="V89" s="172"/>
    </row>
    <row r="90" spans="1:22">
      <c r="A90" s="173"/>
      <c r="B90" s="400"/>
      <c r="C90" s="182"/>
      <c r="D90" s="182"/>
      <c r="E90" s="182"/>
      <c r="F90" s="182"/>
      <c r="G90" s="183"/>
      <c r="H90" s="186"/>
      <c r="I90" s="185"/>
      <c r="J90" s="185"/>
      <c r="K90" s="185"/>
      <c r="L90" s="185"/>
      <c r="M90" s="185"/>
      <c r="N90" s="185"/>
      <c r="O90" s="185"/>
      <c r="P90" s="185"/>
      <c r="Q90" s="185"/>
      <c r="R90" s="185"/>
      <c r="S90" s="185"/>
      <c r="T90" s="168">
        <f t="shared" si="70"/>
        <v>0</v>
      </c>
      <c r="U90" s="169">
        <f t="shared" si="71"/>
        <v>0</v>
      </c>
      <c r="V90" s="172"/>
    </row>
    <row r="91" spans="1:22">
      <c r="A91" s="173"/>
      <c r="B91" s="400"/>
      <c r="C91" s="182"/>
      <c r="D91" s="182"/>
      <c r="E91" s="182"/>
      <c r="F91" s="182"/>
      <c r="G91" s="183"/>
      <c r="H91" s="186"/>
      <c r="I91" s="185"/>
      <c r="J91" s="185"/>
      <c r="K91" s="185"/>
      <c r="L91" s="185"/>
      <c r="M91" s="185"/>
      <c r="N91" s="185"/>
      <c r="O91" s="185"/>
      <c r="P91" s="185"/>
      <c r="Q91" s="185"/>
      <c r="R91" s="185"/>
      <c r="S91" s="185"/>
      <c r="T91" s="168">
        <f t="shared" si="70"/>
        <v>0</v>
      </c>
      <c r="U91" s="169">
        <f t="shared" si="71"/>
        <v>0</v>
      </c>
      <c r="V91" s="172"/>
    </row>
    <row r="92" spans="1:22" s="181" customFormat="1" ht="14">
      <c r="A92" s="174"/>
      <c r="B92" s="175"/>
      <c r="C92" s="176"/>
      <c r="D92" s="176"/>
      <c r="E92" s="176"/>
      <c r="F92" s="176"/>
      <c r="G92" s="177"/>
      <c r="H92" s="178"/>
      <c r="I92" s="179"/>
      <c r="J92" s="180">
        <f t="shared" ref="J92:S92" si="72">SUM(J86:J91)</f>
        <v>0</v>
      </c>
      <c r="K92" s="180">
        <f t="shared" si="72"/>
        <v>0</v>
      </c>
      <c r="L92" s="180">
        <f t="shared" si="72"/>
        <v>0</v>
      </c>
      <c r="M92" s="180">
        <f t="shared" si="72"/>
        <v>0</v>
      </c>
      <c r="N92" s="180">
        <f t="shared" si="72"/>
        <v>0</v>
      </c>
      <c r="O92" s="180">
        <f t="shared" si="72"/>
        <v>0</v>
      </c>
      <c r="P92" s="180">
        <f t="shared" si="72"/>
        <v>0</v>
      </c>
      <c r="Q92" s="180">
        <f t="shared" si="72"/>
        <v>0</v>
      </c>
      <c r="R92" s="180">
        <f t="shared" si="72"/>
        <v>0</v>
      </c>
      <c r="S92" s="180">
        <f t="shared" si="72"/>
        <v>0</v>
      </c>
      <c r="T92" s="180">
        <f>SUM(T86:T91)</f>
        <v>0</v>
      </c>
      <c r="U92" s="180">
        <f>SUM(U86:U91)</f>
        <v>0</v>
      </c>
      <c r="V92" s="180">
        <f>SUM(V86:V91)</f>
        <v>0</v>
      </c>
    </row>
    <row r="93" spans="1:22">
      <c r="A93" s="173"/>
      <c r="B93" s="399" t="s">
        <v>207</v>
      </c>
      <c r="C93" s="182"/>
      <c r="D93" s="182"/>
      <c r="E93" s="182"/>
      <c r="F93" s="182"/>
      <c r="G93" s="183"/>
      <c r="H93" s="186"/>
      <c r="I93" s="185"/>
      <c r="J93" s="185"/>
      <c r="K93" s="185"/>
      <c r="L93" s="185"/>
      <c r="M93" s="185"/>
      <c r="N93" s="185"/>
      <c r="O93" s="185"/>
      <c r="P93" s="185"/>
      <c r="Q93" s="185"/>
      <c r="R93" s="185"/>
      <c r="S93" s="185"/>
      <c r="T93" s="168">
        <f>SUM(J93:S93)</f>
        <v>0</v>
      </c>
      <c r="U93" s="169">
        <f>T93/10</f>
        <v>0</v>
      </c>
      <c r="V93" s="172"/>
    </row>
    <row r="94" spans="1:22">
      <c r="A94" s="173"/>
      <c r="B94" s="400"/>
      <c r="C94" s="182"/>
      <c r="D94" s="182"/>
      <c r="E94" s="182"/>
      <c r="F94" s="182"/>
      <c r="G94" s="183"/>
      <c r="H94" s="186"/>
      <c r="I94" s="185"/>
      <c r="J94" s="185"/>
      <c r="K94" s="185"/>
      <c r="L94" s="185"/>
      <c r="M94" s="185"/>
      <c r="N94" s="185"/>
      <c r="O94" s="185"/>
      <c r="P94" s="185"/>
      <c r="Q94" s="185"/>
      <c r="R94" s="185"/>
      <c r="S94" s="185"/>
      <c r="T94" s="168">
        <f t="shared" ref="T94:T98" si="73">SUM(J94:S94)</f>
        <v>0</v>
      </c>
      <c r="U94" s="169">
        <f t="shared" ref="U94:U98" si="74">T94/10</f>
        <v>0</v>
      </c>
      <c r="V94" s="172"/>
    </row>
    <row r="95" spans="1:22">
      <c r="A95" s="173"/>
      <c r="B95" s="400"/>
      <c r="C95" s="182"/>
      <c r="D95" s="182"/>
      <c r="E95" s="182"/>
      <c r="F95" s="182"/>
      <c r="G95" s="183"/>
      <c r="H95" s="186"/>
      <c r="I95" s="185"/>
      <c r="J95" s="185"/>
      <c r="K95" s="185"/>
      <c r="L95" s="185"/>
      <c r="M95" s="185"/>
      <c r="N95" s="185"/>
      <c r="O95" s="185"/>
      <c r="P95" s="185"/>
      <c r="Q95" s="185"/>
      <c r="R95" s="185"/>
      <c r="S95" s="185"/>
      <c r="T95" s="168">
        <f t="shared" si="73"/>
        <v>0</v>
      </c>
      <c r="U95" s="169">
        <f t="shared" si="74"/>
        <v>0</v>
      </c>
      <c r="V95" s="172"/>
    </row>
    <row r="96" spans="1:22">
      <c r="A96" s="173"/>
      <c r="B96" s="400"/>
      <c r="C96" s="182"/>
      <c r="D96" s="182"/>
      <c r="E96" s="182"/>
      <c r="F96" s="182"/>
      <c r="G96" s="183"/>
      <c r="H96" s="186"/>
      <c r="I96" s="185"/>
      <c r="J96" s="185"/>
      <c r="K96" s="185"/>
      <c r="L96" s="185"/>
      <c r="M96" s="185"/>
      <c r="N96" s="185"/>
      <c r="O96" s="185"/>
      <c r="P96" s="185"/>
      <c r="Q96" s="185"/>
      <c r="R96" s="185"/>
      <c r="S96" s="185"/>
      <c r="T96" s="168">
        <f t="shared" si="73"/>
        <v>0</v>
      </c>
      <c r="U96" s="169">
        <f t="shared" si="74"/>
        <v>0</v>
      </c>
      <c r="V96" s="172"/>
    </row>
    <row r="97" spans="1:22">
      <c r="A97" s="173"/>
      <c r="B97" s="400"/>
      <c r="C97" s="182"/>
      <c r="D97" s="182"/>
      <c r="E97" s="182"/>
      <c r="F97" s="182"/>
      <c r="G97" s="183"/>
      <c r="H97" s="186"/>
      <c r="I97" s="185"/>
      <c r="J97" s="185"/>
      <c r="K97" s="185"/>
      <c r="L97" s="185"/>
      <c r="M97" s="185"/>
      <c r="N97" s="185"/>
      <c r="O97" s="185"/>
      <c r="P97" s="185"/>
      <c r="Q97" s="185"/>
      <c r="R97" s="185"/>
      <c r="S97" s="185"/>
      <c r="T97" s="168">
        <f t="shared" si="73"/>
        <v>0</v>
      </c>
      <c r="U97" s="169">
        <f t="shared" si="74"/>
        <v>0</v>
      </c>
      <c r="V97" s="172"/>
    </row>
    <row r="98" spans="1:22">
      <c r="A98" s="173"/>
      <c r="B98" s="400"/>
      <c r="C98" s="182"/>
      <c r="D98" s="182"/>
      <c r="E98" s="182"/>
      <c r="F98" s="182"/>
      <c r="G98" s="183"/>
      <c r="H98" s="186"/>
      <c r="I98" s="185"/>
      <c r="J98" s="185"/>
      <c r="K98" s="185"/>
      <c r="L98" s="185"/>
      <c r="M98" s="185"/>
      <c r="N98" s="185"/>
      <c r="O98" s="185"/>
      <c r="P98" s="185"/>
      <c r="Q98" s="185"/>
      <c r="R98" s="185"/>
      <c r="S98" s="185"/>
      <c r="T98" s="168">
        <f t="shared" si="73"/>
        <v>0</v>
      </c>
      <c r="U98" s="169">
        <f t="shared" si="74"/>
        <v>0</v>
      </c>
      <c r="V98" s="172"/>
    </row>
    <row r="99" spans="1:22" s="181" customFormat="1" ht="14">
      <c r="A99" s="174"/>
      <c r="B99" s="175"/>
      <c r="C99" s="176"/>
      <c r="D99" s="176"/>
      <c r="E99" s="176"/>
      <c r="F99" s="176"/>
      <c r="G99" s="177"/>
      <c r="H99" s="178"/>
      <c r="I99" s="179"/>
      <c r="J99" s="180">
        <f t="shared" ref="J99:S99" si="75">SUM(J93:J98)</f>
        <v>0</v>
      </c>
      <c r="K99" s="180">
        <f t="shared" si="75"/>
        <v>0</v>
      </c>
      <c r="L99" s="180">
        <f t="shared" si="75"/>
        <v>0</v>
      </c>
      <c r="M99" s="180">
        <f t="shared" si="75"/>
        <v>0</v>
      </c>
      <c r="N99" s="180">
        <f t="shared" si="75"/>
        <v>0</v>
      </c>
      <c r="O99" s="180">
        <f t="shared" si="75"/>
        <v>0</v>
      </c>
      <c r="P99" s="180">
        <f t="shared" si="75"/>
        <v>0</v>
      </c>
      <c r="Q99" s="180">
        <f t="shared" si="75"/>
        <v>0</v>
      </c>
      <c r="R99" s="180">
        <f t="shared" si="75"/>
        <v>0</v>
      </c>
      <c r="S99" s="180">
        <f t="shared" si="75"/>
        <v>0</v>
      </c>
      <c r="T99" s="180">
        <f>SUM(T93:T98)</f>
        <v>0</v>
      </c>
      <c r="U99" s="180">
        <f>SUM(U93:U98)</f>
        <v>0</v>
      </c>
      <c r="V99" s="180">
        <f>SUM(V93:V98)</f>
        <v>0</v>
      </c>
    </row>
    <row r="100" spans="1:22">
      <c r="A100" s="173"/>
      <c r="B100" s="399" t="s">
        <v>212</v>
      </c>
      <c r="C100" s="182"/>
      <c r="D100" s="182"/>
      <c r="E100" s="182"/>
      <c r="F100" s="182"/>
      <c r="G100" s="183"/>
      <c r="H100" s="186"/>
      <c r="I100" s="185"/>
      <c r="J100" s="185"/>
      <c r="K100" s="185"/>
      <c r="L100" s="185"/>
      <c r="M100" s="185"/>
      <c r="N100" s="185"/>
      <c r="O100" s="185"/>
      <c r="P100" s="185"/>
      <c r="Q100" s="185"/>
      <c r="R100" s="185"/>
      <c r="S100" s="185"/>
      <c r="T100" s="168">
        <f>SUM(J100:S100)</f>
        <v>0</v>
      </c>
      <c r="U100" s="169">
        <f>T100/10</f>
        <v>0</v>
      </c>
      <c r="V100" s="172"/>
    </row>
    <row r="101" spans="1:22">
      <c r="A101" s="173"/>
      <c r="B101" s="400"/>
      <c r="C101" s="182"/>
      <c r="D101" s="182"/>
      <c r="E101" s="182"/>
      <c r="F101" s="182"/>
      <c r="G101" s="183"/>
      <c r="H101" s="186"/>
      <c r="I101" s="185"/>
      <c r="J101" s="185"/>
      <c r="K101" s="185"/>
      <c r="L101" s="185"/>
      <c r="M101" s="185"/>
      <c r="N101" s="185"/>
      <c r="O101" s="185"/>
      <c r="P101" s="185"/>
      <c r="Q101" s="185"/>
      <c r="R101" s="185"/>
      <c r="S101" s="185"/>
      <c r="T101" s="168">
        <f t="shared" ref="T101:T105" si="76">SUM(J101:S101)</f>
        <v>0</v>
      </c>
      <c r="U101" s="169">
        <f t="shared" ref="U101:U105" si="77">T101/10</f>
        <v>0</v>
      </c>
      <c r="V101" s="172"/>
    </row>
    <row r="102" spans="1:22">
      <c r="A102" s="173"/>
      <c r="B102" s="400"/>
      <c r="C102" s="182"/>
      <c r="D102" s="182"/>
      <c r="E102" s="182"/>
      <c r="F102" s="182"/>
      <c r="G102" s="183"/>
      <c r="H102" s="186"/>
      <c r="I102" s="185"/>
      <c r="J102" s="185"/>
      <c r="K102" s="185"/>
      <c r="L102" s="185"/>
      <c r="M102" s="185"/>
      <c r="N102" s="185"/>
      <c r="O102" s="185"/>
      <c r="P102" s="185"/>
      <c r="Q102" s="185"/>
      <c r="R102" s="185"/>
      <c r="S102" s="185"/>
      <c r="T102" s="168">
        <f t="shared" si="76"/>
        <v>0</v>
      </c>
      <c r="U102" s="169">
        <f t="shared" si="77"/>
        <v>0</v>
      </c>
      <c r="V102" s="172"/>
    </row>
    <row r="103" spans="1:22">
      <c r="A103" s="173"/>
      <c r="B103" s="400"/>
      <c r="C103" s="182"/>
      <c r="D103" s="182"/>
      <c r="E103" s="182"/>
      <c r="F103" s="182"/>
      <c r="G103" s="183"/>
      <c r="H103" s="186"/>
      <c r="I103" s="185"/>
      <c r="J103" s="185"/>
      <c r="K103" s="185"/>
      <c r="L103" s="185"/>
      <c r="M103" s="185"/>
      <c r="N103" s="185"/>
      <c r="O103" s="185"/>
      <c r="P103" s="185"/>
      <c r="Q103" s="185"/>
      <c r="R103" s="185"/>
      <c r="S103" s="185"/>
      <c r="T103" s="168">
        <f t="shared" si="76"/>
        <v>0</v>
      </c>
      <c r="U103" s="169">
        <f t="shared" si="77"/>
        <v>0</v>
      </c>
      <c r="V103" s="172"/>
    </row>
    <row r="104" spans="1:22">
      <c r="A104" s="173"/>
      <c r="B104" s="400"/>
      <c r="C104" s="182"/>
      <c r="D104" s="182"/>
      <c r="E104" s="182"/>
      <c r="F104" s="182"/>
      <c r="G104" s="183"/>
      <c r="H104" s="186"/>
      <c r="I104" s="185"/>
      <c r="J104" s="185"/>
      <c r="K104" s="185"/>
      <c r="L104" s="185"/>
      <c r="M104" s="185"/>
      <c r="N104" s="185"/>
      <c r="O104" s="185"/>
      <c r="P104" s="185"/>
      <c r="Q104" s="185"/>
      <c r="R104" s="185"/>
      <c r="S104" s="185"/>
      <c r="T104" s="168">
        <f t="shared" si="76"/>
        <v>0</v>
      </c>
      <c r="U104" s="169">
        <f t="shared" si="77"/>
        <v>0</v>
      </c>
      <c r="V104" s="172"/>
    </row>
    <row r="105" spans="1:22">
      <c r="A105" s="173"/>
      <c r="B105" s="400"/>
      <c r="C105" s="182"/>
      <c r="D105" s="182"/>
      <c r="E105" s="182"/>
      <c r="F105" s="182"/>
      <c r="G105" s="183"/>
      <c r="H105" s="186"/>
      <c r="I105" s="185"/>
      <c r="J105" s="185"/>
      <c r="K105" s="185"/>
      <c r="L105" s="185"/>
      <c r="M105" s="185"/>
      <c r="N105" s="185"/>
      <c r="O105" s="185"/>
      <c r="P105" s="185"/>
      <c r="Q105" s="185"/>
      <c r="R105" s="185"/>
      <c r="S105" s="185"/>
      <c r="T105" s="168">
        <f t="shared" si="76"/>
        <v>0</v>
      </c>
      <c r="U105" s="169">
        <f t="shared" si="77"/>
        <v>0</v>
      </c>
      <c r="V105" s="172"/>
    </row>
    <row r="106" spans="1:22" s="181" customFormat="1" ht="14">
      <c r="A106" s="174"/>
      <c r="B106" s="175"/>
      <c r="C106" s="176"/>
      <c r="D106" s="176"/>
      <c r="E106" s="176"/>
      <c r="F106" s="176"/>
      <c r="G106" s="177"/>
      <c r="H106" s="178"/>
      <c r="I106" s="179"/>
      <c r="J106" s="180">
        <f t="shared" ref="J106:S106" si="78">SUM(J100:J105)</f>
        <v>0</v>
      </c>
      <c r="K106" s="180">
        <f t="shared" si="78"/>
        <v>0</v>
      </c>
      <c r="L106" s="180">
        <f t="shared" si="78"/>
        <v>0</v>
      </c>
      <c r="M106" s="180">
        <f t="shared" si="78"/>
        <v>0</v>
      </c>
      <c r="N106" s="180">
        <f t="shared" si="78"/>
        <v>0</v>
      </c>
      <c r="O106" s="180">
        <f t="shared" si="78"/>
        <v>0</v>
      </c>
      <c r="P106" s="180">
        <f t="shared" si="78"/>
        <v>0</v>
      </c>
      <c r="Q106" s="180">
        <f t="shared" si="78"/>
        <v>0</v>
      </c>
      <c r="R106" s="180">
        <f t="shared" si="78"/>
        <v>0</v>
      </c>
      <c r="S106" s="180">
        <f t="shared" si="78"/>
        <v>0</v>
      </c>
      <c r="T106" s="180">
        <f>SUM(T100:T105)</f>
        <v>0</v>
      </c>
      <c r="U106" s="180">
        <f>SUM(U100:U105)</f>
        <v>0</v>
      </c>
      <c r="V106" s="180">
        <f>SUM(V100:V105)</f>
        <v>0</v>
      </c>
    </row>
    <row r="107" spans="1:22">
      <c r="A107" s="173"/>
      <c r="B107" s="399" t="s">
        <v>209</v>
      </c>
      <c r="C107" s="182"/>
      <c r="D107" s="182"/>
      <c r="E107" s="182"/>
      <c r="F107" s="182"/>
      <c r="G107" s="183"/>
      <c r="H107" s="186"/>
      <c r="I107" s="185"/>
      <c r="J107" s="185"/>
      <c r="K107" s="185"/>
      <c r="L107" s="185"/>
      <c r="M107" s="185"/>
      <c r="N107" s="185"/>
      <c r="O107" s="185"/>
      <c r="P107" s="185"/>
      <c r="Q107" s="185"/>
      <c r="R107" s="185"/>
      <c r="S107" s="185"/>
      <c r="T107" s="168">
        <f>SUM(J107:S107)</f>
        <v>0</v>
      </c>
      <c r="U107" s="169">
        <f>T107/10</f>
        <v>0</v>
      </c>
      <c r="V107" s="172"/>
    </row>
    <row r="108" spans="1:22">
      <c r="A108" s="173"/>
      <c r="B108" s="400"/>
      <c r="C108" s="182"/>
      <c r="D108" s="182"/>
      <c r="E108" s="182"/>
      <c r="F108" s="182"/>
      <c r="G108" s="183"/>
      <c r="H108" s="186"/>
      <c r="I108" s="185"/>
      <c r="J108" s="185"/>
      <c r="K108" s="185"/>
      <c r="L108" s="185"/>
      <c r="M108" s="185"/>
      <c r="N108" s="185"/>
      <c r="O108" s="185"/>
      <c r="P108" s="185"/>
      <c r="Q108" s="185"/>
      <c r="R108" s="185"/>
      <c r="S108" s="185"/>
      <c r="T108" s="168">
        <f t="shared" ref="T108:T112" si="79">SUM(J108:S108)</f>
        <v>0</v>
      </c>
      <c r="U108" s="169">
        <f t="shared" ref="U108:U112" si="80">T108/10</f>
        <v>0</v>
      </c>
      <c r="V108" s="172"/>
    </row>
    <row r="109" spans="1:22">
      <c r="A109" s="173"/>
      <c r="B109" s="400"/>
      <c r="C109" s="182"/>
      <c r="D109" s="182"/>
      <c r="E109" s="182"/>
      <c r="F109" s="182"/>
      <c r="G109" s="183"/>
      <c r="H109" s="186"/>
      <c r="I109" s="185"/>
      <c r="J109" s="185"/>
      <c r="K109" s="185"/>
      <c r="L109" s="185"/>
      <c r="M109" s="185"/>
      <c r="N109" s="185"/>
      <c r="O109" s="185"/>
      <c r="P109" s="185"/>
      <c r="Q109" s="185"/>
      <c r="R109" s="185"/>
      <c r="S109" s="185"/>
      <c r="T109" s="168">
        <f t="shared" si="79"/>
        <v>0</v>
      </c>
      <c r="U109" s="169">
        <f t="shared" si="80"/>
        <v>0</v>
      </c>
      <c r="V109" s="172"/>
    </row>
    <row r="110" spans="1:22">
      <c r="A110" s="173"/>
      <c r="B110" s="400"/>
      <c r="C110" s="182"/>
      <c r="D110" s="182"/>
      <c r="E110" s="182"/>
      <c r="F110" s="182"/>
      <c r="G110" s="183"/>
      <c r="H110" s="186"/>
      <c r="I110" s="185"/>
      <c r="J110" s="185"/>
      <c r="K110" s="185"/>
      <c r="L110" s="185"/>
      <c r="M110" s="185"/>
      <c r="N110" s="185"/>
      <c r="O110" s="185"/>
      <c r="P110" s="185"/>
      <c r="Q110" s="185"/>
      <c r="R110" s="185"/>
      <c r="S110" s="185"/>
      <c r="T110" s="168">
        <f t="shared" si="79"/>
        <v>0</v>
      </c>
      <c r="U110" s="169">
        <f t="shared" si="80"/>
        <v>0</v>
      </c>
      <c r="V110" s="172"/>
    </row>
    <row r="111" spans="1:22">
      <c r="A111" s="173"/>
      <c r="B111" s="400"/>
      <c r="C111" s="182"/>
      <c r="D111" s="182"/>
      <c r="E111" s="182"/>
      <c r="F111" s="182"/>
      <c r="G111" s="183"/>
      <c r="H111" s="186"/>
      <c r="I111" s="185"/>
      <c r="J111" s="185"/>
      <c r="K111" s="185"/>
      <c r="L111" s="185"/>
      <c r="M111" s="185"/>
      <c r="N111" s="185"/>
      <c r="O111" s="185"/>
      <c r="P111" s="185"/>
      <c r="Q111" s="185"/>
      <c r="R111" s="185"/>
      <c r="S111" s="185"/>
      <c r="T111" s="168">
        <f t="shared" si="79"/>
        <v>0</v>
      </c>
      <c r="U111" s="169">
        <f t="shared" si="80"/>
        <v>0</v>
      </c>
      <c r="V111" s="172"/>
    </row>
    <row r="112" spans="1:22">
      <c r="A112" s="173"/>
      <c r="B112" s="400"/>
      <c r="C112" s="182"/>
      <c r="D112" s="182"/>
      <c r="E112" s="182"/>
      <c r="F112" s="182"/>
      <c r="G112" s="183"/>
      <c r="H112" s="186"/>
      <c r="I112" s="185"/>
      <c r="J112" s="185"/>
      <c r="K112" s="185"/>
      <c r="L112" s="185"/>
      <c r="M112" s="185"/>
      <c r="N112" s="185"/>
      <c r="O112" s="185"/>
      <c r="P112" s="185"/>
      <c r="Q112" s="185"/>
      <c r="R112" s="185"/>
      <c r="S112" s="185"/>
      <c r="T112" s="168">
        <f t="shared" si="79"/>
        <v>0</v>
      </c>
      <c r="U112" s="169">
        <f t="shared" si="80"/>
        <v>0</v>
      </c>
      <c r="V112" s="172"/>
    </row>
    <row r="113" spans="1:22" s="181" customFormat="1" ht="14">
      <c r="A113" s="174"/>
      <c r="B113" s="175"/>
      <c r="C113" s="176"/>
      <c r="D113" s="176"/>
      <c r="E113" s="176"/>
      <c r="F113" s="176"/>
      <c r="G113" s="177"/>
      <c r="H113" s="178"/>
      <c r="I113" s="179"/>
      <c r="J113" s="180">
        <f t="shared" ref="J113:S113" si="81">SUM(J107:J112)</f>
        <v>0</v>
      </c>
      <c r="K113" s="180">
        <f t="shared" si="81"/>
        <v>0</v>
      </c>
      <c r="L113" s="180">
        <f t="shared" si="81"/>
        <v>0</v>
      </c>
      <c r="M113" s="180">
        <f t="shared" si="81"/>
        <v>0</v>
      </c>
      <c r="N113" s="180">
        <f t="shared" si="81"/>
        <v>0</v>
      </c>
      <c r="O113" s="180">
        <f t="shared" si="81"/>
        <v>0</v>
      </c>
      <c r="P113" s="180">
        <f t="shared" si="81"/>
        <v>0</v>
      </c>
      <c r="Q113" s="180">
        <f t="shared" si="81"/>
        <v>0</v>
      </c>
      <c r="R113" s="180">
        <f t="shared" si="81"/>
        <v>0</v>
      </c>
      <c r="S113" s="180">
        <f t="shared" si="81"/>
        <v>0</v>
      </c>
      <c r="T113" s="180">
        <f>SUM(T107:T112)</f>
        <v>0</v>
      </c>
      <c r="U113" s="180">
        <f>SUM(U107:U112)</f>
        <v>0</v>
      </c>
      <c r="V113" s="180">
        <f>SUM(V107:V112)</f>
        <v>0</v>
      </c>
    </row>
    <row r="114" spans="1:22">
      <c r="A114" s="173"/>
      <c r="B114" s="399" t="s">
        <v>210</v>
      </c>
      <c r="C114" s="182"/>
      <c r="D114" s="182"/>
      <c r="E114" s="182"/>
      <c r="F114" s="182"/>
      <c r="G114" s="183"/>
      <c r="H114" s="186"/>
      <c r="I114" s="185"/>
      <c r="J114" s="185"/>
      <c r="K114" s="185"/>
      <c r="L114" s="185"/>
      <c r="M114" s="185"/>
      <c r="N114" s="185"/>
      <c r="O114" s="185"/>
      <c r="P114" s="185"/>
      <c r="Q114" s="185"/>
      <c r="R114" s="185"/>
      <c r="S114" s="185"/>
      <c r="T114" s="168">
        <f>SUM(J114:S114)</f>
        <v>0</v>
      </c>
      <c r="U114" s="169">
        <f>T114/10</f>
        <v>0</v>
      </c>
      <c r="V114" s="172"/>
    </row>
    <row r="115" spans="1:22">
      <c r="A115" s="173"/>
      <c r="B115" s="400"/>
      <c r="C115" s="182"/>
      <c r="D115" s="182"/>
      <c r="E115" s="182"/>
      <c r="F115" s="182"/>
      <c r="G115" s="183"/>
      <c r="H115" s="186"/>
      <c r="I115" s="185"/>
      <c r="J115" s="185"/>
      <c r="K115" s="185"/>
      <c r="L115" s="185"/>
      <c r="M115" s="185"/>
      <c r="N115" s="185"/>
      <c r="O115" s="185"/>
      <c r="P115" s="185"/>
      <c r="Q115" s="185"/>
      <c r="R115" s="185"/>
      <c r="S115" s="185"/>
      <c r="T115" s="168">
        <f t="shared" ref="T115:T119" si="82">SUM(J115:S115)</f>
        <v>0</v>
      </c>
      <c r="U115" s="169">
        <f t="shared" ref="U115:U119" si="83">T115/10</f>
        <v>0</v>
      </c>
      <c r="V115" s="172"/>
    </row>
    <row r="116" spans="1:22">
      <c r="A116" s="173"/>
      <c r="B116" s="400"/>
      <c r="C116" s="182"/>
      <c r="D116" s="182"/>
      <c r="E116" s="182"/>
      <c r="F116" s="182"/>
      <c r="G116" s="183"/>
      <c r="H116" s="186"/>
      <c r="I116" s="185"/>
      <c r="J116" s="185"/>
      <c r="K116" s="185"/>
      <c r="L116" s="185"/>
      <c r="M116" s="185"/>
      <c r="N116" s="185"/>
      <c r="O116" s="185"/>
      <c r="P116" s="185"/>
      <c r="Q116" s="185"/>
      <c r="R116" s="185"/>
      <c r="S116" s="185"/>
      <c r="T116" s="168">
        <f t="shared" si="82"/>
        <v>0</v>
      </c>
      <c r="U116" s="169">
        <f t="shared" si="83"/>
        <v>0</v>
      </c>
      <c r="V116" s="172"/>
    </row>
    <row r="117" spans="1:22">
      <c r="A117" s="173"/>
      <c r="B117" s="400"/>
      <c r="C117" s="182"/>
      <c r="D117" s="182"/>
      <c r="E117" s="182"/>
      <c r="F117" s="182"/>
      <c r="G117" s="183"/>
      <c r="H117" s="186"/>
      <c r="I117" s="185"/>
      <c r="J117" s="185"/>
      <c r="K117" s="185"/>
      <c r="L117" s="185"/>
      <c r="M117" s="185"/>
      <c r="N117" s="185"/>
      <c r="O117" s="185"/>
      <c r="P117" s="185"/>
      <c r="Q117" s="185"/>
      <c r="R117" s="185"/>
      <c r="S117" s="185"/>
      <c r="T117" s="168">
        <f t="shared" si="82"/>
        <v>0</v>
      </c>
      <c r="U117" s="169">
        <f t="shared" si="83"/>
        <v>0</v>
      </c>
      <c r="V117" s="172"/>
    </row>
    <row r="118" spans="1:22">
      <c r="A118" s="173"/>
      <c r="B118" s="400"/>
      <c r="C118" s="182"/>
      <c r="D118" s="182"/>
      <c r="E118" s="182"/>
      <c r="F118" s="182"/>
      <c r="G118" s="183"/>
      <c r="H118" s="186"/>
      <c r="I118" s="185"/>
      <c r="J118" s="185"/>
      <c r="K118" s="185"/>
      <c r="L118" s="185"/>
      <c r="M118" s="185"/>
      <c r="N118" s="185"/>
      <c r="O118" s="185"/>
      <c r="P118" s="185"/>
      <c r="Q118" s="185"/>
      <c r="R118" s="185"/>
      <c r="S118" s="185"/>
      <c r="T118" s="168">
        <f t="shared" si="82"/>
        <v>0</v>
      </c>
      <c r="U118" s="169">
        <f t="shared" si="83"/>
        <v>0</v>
      </c>
      <c r="V118" s="172"/>
    </row>
    <row r="119" spans="1:22">
      <c r="A119" s="173"/>
      <c r="B119" s="400"/>
      <c r="C119" s="182"/>
      <c r="D119" s="182"/>
      <c r="E119" s="182"/>
      <c r="F119" s="182"/>
      <c r="G119" s="183"/>
      <c r="H119" s="186"/>
      <c r="I119" s="185"/>
      <c r="J119" s="185"/>
      <c r="K119" s="185"/>
      <c r="L119" s="185"/>
      <c r="M119" s="185"/>
      <c r="N119" s="185"/>
      <c r="O119" s="185"/>
      <c r="P119" s="185"/>
      <c r="Q119" s="185"/>
      <c r="R119" s="185"/>
      <c r="S119" s="185"/>
      <c r="T119" s="168">
        <f t="shared" si="82"/>
        <v>0</v>
      </c>
      <c r="U119" s="169">
        <f t="shared" si="83"/>
        <v>0</v>
      </c>
      <c r="V119" s="172"/>
    </row>
    <row r="120" spans="1:22" s="181" customFormat="1" ht="14">
      <c r="A120" s="174"/>
      <c r="B120" s="175"/>
      <c r="C120" s="176"/>
      <c r="D120" s="176"/>
      <c r="E120" s="176"/>
      <c r="F120" s="176"/>
      <c r="G120" s="177"/>
      <c r="H120" s="178"/>
      <c r="I120" s="179"/>
      <c r="J120" s="180">
        <f>SUM(J114:J119)</f>
        <v>0</v>
      </c>
      <c r="K120" s="180">
        <f t="shared" ref="K120:S120" si="84">SUM(K114:K119)</f>
        <v>0</v>
      </c>
      <c r="L120" s="180">
        <f t="shared" si="84"/>
        <v>0</v>
      </c>
      <c r="M120" s="180">
        <f t="shared" si="84"/>
        <v>0</v>
      </c>
      <c r="N120" s="180">
        <f t="shared" si="84"/>
        <v>0</v>
      </c>
      <c r="O120" s="180">
        <f t="shared" si="84"/>
        <v>0</v>
      </c>
      <c r="P120" s="180">
        <f t="shared" si="84"/>
        <v>0</v>
      </c>
      <c r="Q120" s="180">
        <f t="shared" si="84"/>
        <v>0</v>
      </c>
      <c r="R120" s="180">
        <f t="shared" si="84"/>
        <v>0</v>
      </c>
      <c r="S120" s="180">
        <f t="shared" si="84"/>
        <v>0</v>
      </c>
      <c r="T120" s="180">
        <f>SUM(T114:T119)</f>
        <v>0</v>
      </c>
      <c r="U120" s="180">
        <f>SUM(U114:U119)</f>
        <v>0</v>
      </c>
      <c r="V120" s="180">
        <f>SUM(V114:V119)</f>
        <v>0</v>
      </c>
    </row>
    <row r="121" spans="1:22">
      <c r="A121" s="173"/>
      <c r="B121" s="399" t="s">
        <v>213</v>
      </c>
      <c r="C121" s="182"/>
      <c r="D121" s="182"/>
      <c r="E121" s="182"/>
      <c r="F121" s="182"/>
      <c r="G121" s="183"/>
      <c r="H121" s="186"/>
      <c r="I121" s="185"/>
      <c r="J121" s="185"/>
      <c r="K121" s="185"/>
      <c r="L121" s="185"/>
      <c r="M121" s="185"/>
      <c r="N121" s="185"/>
      <c r="O121" s="185"/>
      <c r="P121" s="185"/>
      <c r="Q121" s="185"/>
      <c r="R121" s="185"/>
      <c r="S121" s="185"/>
      <c r="T121" s="168">
        <f>SUM(J121:S121)</f>
        <v>0</v>
      </c>
      <c r="U121" s="169">
        <f>T121/10</f>
        <v>0</v>
      </c>
      <c r="V121" s="172"/>
    </row>
    <row r="122" spans="1:22">
      <c r="A122" s="173"/>
      <c r="B122" s="400"/>
      <c r="C122" s="182"/>
      <c r="D122" s="182"/>
      <c r="E122" s="182"/>
      <c r="F122" s="182"/>
      <c r="G122" s="183"/>
      <c r="H122" s="186"/>
      <c r="I122" s="185"/>
      <c r="J122" s="185"/>
      <c r="K122" s="185"/>
      <c r="L122" s="185"/>
      <c r="M122" s="185"/>
      <c r="N122" s="185"/>
      <c r="O122" s="185"/>
      <c r="P122" s="185"/>
      <c r="Q122" s="185"/>
      <c r="R122" s="185"/>
      <c r="S122" s="185"/>
      <c r="T122" s="168">
        <f t="shared" ref="T122:T126" si="85">SUM(J122:S122)</f>
        <v>0</v>
      </c>
      <c r="U122" s="169">
        <f t="shared" ref="U122:U126" si="86">T122/10</f>
        <v>0</v>
      </c>
      <c r="V122" s="172"/>
    </row>
    <row r="123" spans="1:22">
      <c r="A123" s="173"/>
      <c r="B123" s="400"/>
      <c r="C123" s="182"/>
      <c r="D123" s="182"/>
      <c r="E123" s="182"/>
      <c r="F123" s="182"/>
      <c r="G123" s="183"/>
      <c r="H123" s="186"/>
      <c r="I123" s="185"/>
      <c r="J123" s="185"/>
      <c r="K123" s="185"/>
      <c r="L123" s="185"/>
      <c r="M123" s="185"/>
      <c r="N123" s="185"/>
      <c r="O123" s="185"/>
      <c r="P123" s="185"/>
      <c r="Q123" s="185"/>
      <c r="R123" s="185"/>
      <c r="S123" s="185"/>
      <c r="T123" s="168">
        <f t="shared" si="85"/>
        <v>0</v>
      </c>
      <c r="U123" s="169">
        <f t="shared" si="86"/>
        <v>0</v>
      </c>
      <c r="V123" s="172"/>
    </row>
    <row r="124" spans="1:22">
      <c r="A124" s="173"/>
      <c r="B124" s="400"/>
      <c r="C124" s="182"/>
      <c r="D124" s="182"/>
      <c r="E124" s="182"/>
      <c r="F124" s="182"/>
      <c r="G124" s="183"/>
      <c r="H124" s="186"/>
      <c r="I124" s="185"/>
      <c r="J124" s="185"/>
      <c r="K124" s="185"/>
      <c r="L124" s="185"/>
      <c r="M124" s="185"/>
      <c r="N124" s="185"/>
      <c r="O124" s="185"/>
      <c r="P124" s="185"/>
      <c r="Q124" s="185"/>
      <c r="R124" s="185"/>
      <c r="S124" s="185"/>
      <c r="T124" s="168">
        <f t="shared" si="85"/>
        <v>0</v>
      </c>
      <c r="U124" s="169">
        <f t="shared" si="86"/>
        <v>0</v>
      </c>
      <c r="V124" s="172"/>
    </row>
    <row r="125" spans="1:22">
      <c r="A125" s="173"/>
      <c r="B125" s="400"/>
      <c r="C125" s="182"/>
      <c r="D125" s="182"/>
      <c r="E125" s="182"/>
      <c r="F125" s="182"/>
      <c r="G125" s="183"/>
      <c r="H125" s="186"/>
      <c r="I125" s="185"/>
      <c r="J125" s="185"/>
      <c r="K125" s="185"/>
      <c r="L125" s="185"/>
      <c r="M125" s="185"/>
      <c r="N125" s="185"/>
      <c r="O125" s="185"/>
      <c r="P125" s="185"/>
      <c r="Q125" s="185"/>
      <c r="R125" s="185"/>
      <c r="S125" s="185"/>
      <c r="T125" s="168">
        <f t="shared" si="85"/>
        <v>0</v>
      </c>
      <c r="U125" s="169">
        <f t="shared" si="86"/>
        <v>0</v>
      </c>
      <c r="V125" s="172"/>
    </row>
    <row r="126" spans="1:22">
      <c r="A126" s="173"/>
      <c r="B126" s="400"/>
      <c r="C126" s="182"/>
      <c r="D126" s="182"/>
      <c r="E126" s="182"/>
      <c r="F126" s="182"/>
      <c r="G126" s="183"/>
      <c r="H126" s="186"/>
      <c r="I126" s="185"/>
      <c r="J126" s="185"/>
      <c r="K126" s="185"/>
      <c r="L126" s="185"/>
      <c r="M126" s="185"/>
      <c r="N126" s="185"/>
      <c r="O126" s="185"/>
      <c r="P126" s="185"/>
      <c r="Q126" s="185"/>
      <c r="R126" s="185"/>
      <c r="S126" s="185"/>
      <c r="T126" s="168">
        <f t="shared" si="85"/>
        <v>0</v>
      </c>
      <c r="U126" s="169">
        <f t="shared" si="86"/>
        <v>0</v>
      </c>
      <c r="V126" s="172"/>
    </row>
    <row r="127" spans="1:22" s="181" customFormat="1" ht="14">
      <c r="A127" s="174"/>
      <c r="B127" s="175"/>
      <c r="C127" s="176"/>
      <c r="D127" s="176"/>
      <c r="E127" s="176"/>
      <c r="F127" s="176"/>
      <c r="G127" s="177"/>
      <c r="H127" s="178"/>
      <c r="I127" s="179"/>
      <c r="J127" s="180">
        <f>SUM(J121:J126)</f>
        <v>0</v>
      </c>
      <c r="K127" s="180">
        <f t="shared" ref="K127" si="87">SUM(K121:K126)</f>
        <v>0</v>
      </c>
      <c r="L127" s="180">
        <f t="shared" ref="L127" si="88">SUM(L121:L126)</f>
        <v>0</v>
      </c>
      <c r="M127" s="180">
        <f t="shared" ref="M127" si="89">SUM(M121:M126)</f>
        <v>0</v>
      </c>
      <c r="N127" s="180">
        <f t="shared" ref="N127:R127" si="90">SUM(N121:N126)</f>
        <v>0</v>
      </c>
      <c r="O127" s="180">
        <f t="shared" si="90"/>
        <v>0</v>
      </c>
      <c r="P127" s="180">
        <f t="shared" si="90"/>
        <v>0</v>
      </c>
      <c r="Q127" s="180">
        <f t="shared" si="90"/>
        <v>0</v>
      </c>
      <c r="R127" s="180">
        <f t="shared" si="90"/>
        <v>0</v>
      </c>
      <c r="S127" s="180">
        <f t="shared" ref="S127" si="91">SUM(S121:S126)</f>
        <v>0</v>
      </c>
      <c r="T127" s="180">
        <f>SUM(T121:T126)</f>
        <v>0</v>
      </c>
      <c r="U127" s="180">
        <f>SUM(U121:U126)</f>
        <v>0</v>
      </c>
      <c r="V127" s="180">
        <f>SUM(V121:V126)</f>
        <v>0</v>
      </c>
    </row>
    <row r="128" spans="1:22" ht="15">
      <c r="A128" s="188"/>
      <c r="B128" s="411" t="s">
        <v>70</v>
      </c>
      <c r="C128" s="412"/>
      <c r="D128" s="412"/>
      <c r="E128" s="412"/>
      <c r="F128" s="412"/>
      <c r="G128" s="412"/>
      <c r="H128" s="412"/>
      <c r="I128" s="412"/>
      <c r="J128" s="412"/>
      <c r="K128" s="412"/>
      <c r="L128" s="412"/>
      <c r="M128" s="412"/>
      <c r="N128" s="412"/>
      <c r="O128" s="226"/>
      <c r="P128" s="226"/>
      <c r="Q128" s="226"/>
      <c r="R128" s="226"/>
      <c r="S128" s="226"/>
      <c r="T128" s="189">
        <f>T13+T20+T27+T34+T41+T50+T57+T64+T71+T78+T85+T92+T99+T106+T113+T120+T127</f>
        <v>0</v>
      </c>
      <c r="U128" s="190"/>
      <c r="V128" s="191"/>
    </row>
    <row r="129" spans="1:23" ht="15">
      <c r="A129" s="188"/>
      <c r="B129" s="413" t="s">
        <v>125</v>
      </c>
      <c r="C129" s="414"/>
      <c r="D129" s="414"/>
      <c r="E129" s="414"/>
      <c r="F129" s="414"/>
      <c r="G129" s="414"/>
      <c r="H129" s="414"/>
      <c r="I129" s="414"/>
      <c r="J129" s="414"/>
      <c r="K129" s="414"/>
      <c r="L129" s="414"/>
      <c r="M129" s="414"/>
      <c r="N129" s="414"/>
      <c r="O129" s="225"/>
      <c r="P129" s="225"/>
      <c r="Q129" s="225"/>
      <c r="R129" s="225"/>
      <c r="S129" s="225"/>
      <c r="T129" s="190"/>
      <c r="U129" s="189">
        <f>U13+U20+U27+U34+U41+U50+U57+U64+U71+U78+U85+U92+U99+U106+U113+U120+U127</f>
        <v>0</v>
      </c>
      <c r="V129" s="192"/>
    </row>
    <row r="130" spans="1:23">
      <c r="A130" s="193"/>
      <c r="B130" s="194"/>
      <c r="C130" s="194"/>
      <c r="D130" s="194"/>
      <c r="E130" s="194"/>
      <c r="F130" s="194"/>
      <c r="G130" s="195"/>
      <c r="H130" s="194"/>
      <c r="I130" s="195"/>
      <c r="J130" s="195"/>
      <c r="K130" s="195"/>
      <c r="L130" s="195"/>
      <c r="M130" s="195"/>
      <c r="N130" s="195"/>
      <c r="O130" s="195"/>
      <c r="P130" s="195"/>
      <c r="Q130" s="195"/>
      <c r="R130" s="195"/>
      <c r="S130" s="195"/>
      <c r="T130" s="195"/>
      <c r="U130" s="195"/>
    </row>
    <row r="131" spans="1:23" ht="14">
      <c r="A131" s="415" t="s">
        <v>4</v>
      </c>
      <c r="B131" s="416"/>
      <c r="C131" s="416"/>
      <c r="D131" s="416"/>
      <c r="E131" s="416"/>
      <c r="F131" s="416"/>
      <c r="G131" s="416"/>
      <c r="H131" s="416"/>
      <c r="I131" s="416"/>
      <c r="J131" s="416"/>
      <c r="K131" s="416"/>
      <c r="L131" s="416"/>
      <c r="M131" s="416"/>
      <c r="N131" s="416"/>
      <c r="O131" s="416"/>
      <c r="P131" s="416"/>
      <c r="Q131" s="416"/>
      <c r="R131" s="416"/>
      <c r="S131" s="416"/>
      <c r="T131" s="416"/>
      <c r="U131" s="416"/>
      <c r="V131" s="417"/>
      <c r="W131" s="157"/>
    </row>
    <row r="132" spans="1:23">
      <c r="A132" s="418"/>
      <c r="B132" s="419"/>
      <c r="C132" s="419"/>
      <c r="D132" s="419"/>
      <c r="E132" s="419"/>
      <c r="F132" s="419"/>
      <c r="G132" s="419"/>
      <c r="H132" s="419"/>
      <c r="I132" s="419"/>
      <c r="J132" s="419"/>
      <c r="K132" s="419"/>
      <c r="L132" s="419"/>
      <c r="M132" s="419"/>
      <c r="N132" s="419"/>
      <c r="O132" s="419"/>
      <c r="P132" s="419"/>
      <c r="Q132" s="419"/>
      <c r="R132" s="419"/>
      <c r="S132" s="419"/>
      <c r="T132" s="419"/>
      <c r="U132" s="419"/>
      <c r="V132" s="420"/>
      <c r="W132" s="157"/>
    </row>
    <row r="133" spans="1:23">
      <c r="A133" s="418"/>
      <c r="B133" s="419"/>
      <c r="C133" s="419"/>
      <c r="D133" s="419"/>
      <c r="E133" s="419"/>
      <c r="F133" s="419"/>
      <c r="G133" s="419"/>
      <c r="H133" s="419"/>
      <c r="I133" s="419"/>
      <c r="J133" s="419"/>
      <c r="K133" s="419"/>
      <c r="L133" s="419"/>
      <c r="M133" s="419"/>
      <c r="N133" s="419"/>
      <c r="O133" s="419"/>
      <c r="P133" s="419"/>
      <c r="Q133" s="419"/>
      <c r="R133" s="419"/>
      <c r="S133" s="419"/>
      <c r="T133" s="419"/>
      <c r="U133" s="419"/>
      <c r="V133" s="420"/>
      <c r="W133" s="157"/>
    </row>
    <row r="134" spans="1:23">
      <c r="A134" s="421"/>
      <c r="B134" s="422"/>
      <c r="C134" s="422"/>
      <c r="D134" s="422"/>
      <c r="E134" s="422"/>
      <c r="F134" s="422"/>
      <c r="G134" s="422"/>
      <c r="H134" s="422"/>
      <c r="I134" s="422"/>
      <c r="J134" s="422"/>
      <c r="K134" s="422"/>
      <c r="L134" s="422"/>
      <c r="M134" s="422"/>
      <c r="N134" s="422"/>
      <c r="O134" s="422"/>
      <c r="P134" s="422"/>
      <c r="Q134" s="422"/>
      <c r="R134" s="422"/>
      <c r="S134" s="422"/>
      <c r="T134" s="422"/>
      <c r="U134" s="422"/>
      <c r="V134" s="423"/>
      <c r="W134" s="157"/>
    </row>
    <row r="135" spans="1:23">
      <c r="A135" s="193"/>
      <c r="B135" s="194"/>
      <c r="C135" s="194"/>
      <c r="D135" s="194"/>
      <c r="E135" s="194"/>
      <c r="F135" s="194"/>
      <c r="G135" s="195"/>
      <c r="H135" s="194"/>
      <c r="I135" s="195"/>
      <c r="J135" s="195"/>
      <c r="K135" s="195"/>
      <c r="L135" s="195"/>
      <c r="M135" s="195"/>
      <c r="N135" s="195"/>
      <c r="O135" s="195"/>
      <c r="P135" s="195"/>
      <c r="Q135" s="195"/>
      <c r="R135" s="195"/>
      <c r="S135" s="195"/>
      <c r="T135" s="195"/>
      <c r="U135" s="195"/>
      <c r="V135" s="195"/>
    </row>
  </sheetData>
  <mergeCells count="40">
    <mergeCell ref="B129:N129"/>
    <mergeCell ref="A131:V131"/>
    <mergeCell ref="A132:V132"/>
    <mergeCell ref="A133:V133"/>
    <mergeCell ref="A134:V134"/>
    <mergeCell ref="B128:N128"/>
    <mergeCell ref="B79:B84"/>
    <mergeCell ref="B121:B126"/>
    <mergeCell ref="B86:B91"/>
    <mergeCell ref="B93:B98"/>
    <mergeCell ref="B114:B119"/>
    <mergeCell ref="B100:B105"/>
    <mergeCell ref="B107:B112"/>
    <mergeCell ref="B72:B77"/>
    <mergeCell ref="I4:I5"/>
    <mergeCell ref="T4:T5"/>
    <mergeCell ref="U4:U5"/>
    <mergeCell ref="B14:B19"/>
    <mergeCell ref="B21:B26"/>
    <mergeCell ref="B44:B49"/>
    <mergeCell ref="B51:B56"/>
    <mergeCell ref="B65:B70"/>
    <mergeCell ref="B7:B12"/>
    <mergeCell ref="J4:S4"/>
    <mergeCell ref="B6:V6"/>
    <mergeCell ref="B43:V43"/>
    <mergeCell ref="B58:B63"/>
    <mergeCell ref="B28:B33"/>
    <mergeCell ref="B35:B40"/>
    <mergeCell ref="V4:V5"/>
    <mergeCell ref="A1:V1"/>
    <mergeCell ref="A2:V2"/>
    <mergeCell ref="A4:A5"/>
    <mergeCell ref="B4:B5"/>
    <mergeCell ref="C4:C5"/>
    <mergeCell ref="D4:D5"/>
    <mergeCell ref="E4:E5"/>
    <mergeCell ref="F4:F5"/>
    <mergeCell ref="G4:G5"/>
    <mergeCell ref="H4:H5"/>
  </mergeCells>
  <pageMargins left="0.7" right="0.7" top="0.75" bottom="0.75" header="0.3" footer="0.3"/>
  <pageSetup paperSize="9" scale="16" orientation="portrait" r:id="rId1"/>
  <colBreaks count="1" manualBreakCount="1">
    <brk id="22" max="1048575" man="1"/>
  </colBreaks>
  <ignoredErrors>
    <ignoredError sqref="T20:U20 T43:U43 T50:U50 T57:U57 T71:U71 T78:U78 T85:U85 U128 T12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Instructions</vt:lpstr>
      <vt:lpstr>Société dédiée</vt:lpstr>
      <vt:lpstr>Biens acquis concessionnaire</vt:lpstr>
      <vt:lpstr>Travaux et financement</vt:lpstr>
      <vt:lpstr>Moyens humains</vt:lpstr>
      <vt:lpstr>Fréquentations et recettes</vt:lpstr>
      <vt:lpstr>Charges</vt:lpstr>
      <vt:lpstr>Grille tarifaire</vt:lpstr>
      <vt:lpstr>P3 - GER</vt:lpstr>
      <vt:lpstr>'Fréquentations et recettes'!Impression_des_titres</vt:lpstr>
      <vt:lpstr>'Biens acquis concessionnaire'!Zone_d_impression</vt:lpstr>
      <vt:lpstr>Charges!Zone_d_impression</vt:lpstr>
      <vt:lpstr>'Fréquentations et recettes'!Zone_d_impression</vt:lpstr>
      <vt:lpstr>'Grille tarifaire'!Zone_d_impression</vt:lpstr>
      <vt:lpstr>'Moyens humains'!Zone_d_impression</vt:lpstr>
      <vt:lpstr>'P3 - GER'!Zone_d_impression</vt:lpstr>
      <vt:lpstr>'Société dédiée'!Zone_d_impression</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Lorin PERNIAS</dc:creator>
  <cp:lastModifiedBy>Marion BRACHET</cp:lastModifiedBy>
  <cp:lastPrinted>2021-06-07T10:26:04Z</cp:lastPrinted>
  <dcterms:created xsi:type="dcterms:W3CDTF">2014-11-14T17:33:13Z</dcterms:created>
  <dcterms:modified xsi:type="dcterms:W3CDTF">2025-04-30T08:32:25Z</dcterms:modified>
</cp:coreProperties>
</file>